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0" activeTab="1"/>
  </bookViews>
  <sheets>
    <sheet name="Player" sheetId="1" r:id="rId1"/>
    <sheet name="16 G" sheetId="2" r:id="rId2"/>
  </sheets>
  <definedNames/>
  <calcPr fullCalcOnLoad="1"/>
</workbook>
</file>

<file path=xl/sharedStrings.xml><?xml version="1.0" encoding="utf-8"?>
<sst xmlns="http://schemas.openxmlformats.org/spreadsheetml/2006/main" count="196" uniqueCount="82">
  <si>
    <t>Riccomagno</t>
  </si>
  <si>
    <t>Murgia U</t>
  </si>
  <si>
    <t>Fassio</t>
  </si>
  <si>
    <t>Colli</t>
  </si>
  <si>
    <t>Barale</t>
  </si>
  <si>
    <t>Martina</t>
  </si>
  <si>
    <t>Aglì</t>
  </si>
  <si>
    <t>Romussi</t>
  </si>
  <si>
    <t>Cipolat</t>
  </si>
  <si>
    <t>Trabucco</t>
  </si>
  <si>
    <t>Marenghi</t>
  </si>
  <si>
    <t>Calamela</t>
  </si>
  <si>
    <t>Capello R.</t>
  </si>
  <si>
    <t>Armando</t>
  </si>
  <si>
    <t>Murgia M</t>
  </si>
  <si>
    <t>Player 17</t>
  </si>
  <si>
    <t>Player 18</t>
  </si>
  <si>
    <t>Player 19</t>
  </si>
  <si>
    <t>Player 20</t>
  </si>
  <si>
    <t>Player 21</t>
  </si>
  <si>
    <t>Player 22</t>
  </si>
  <si>
    <t>Player 23</t>
  </si>
  <si>
    <t>Player 24</t>
  </si>
  <si>
    <t>Cmp</t>
  </si>
  <si>
    <t>Gir.</t>
  </si>
  <si>
    <t>Arbitro</t>
  </si>
  <si>
    <t>Pts</t>
  </si>
  <si>
    <t>G</t>
  </si>
  <si>
    <t>V</t>
  </si>
  <si>
    <t>N</t>
  </si>
  <si>
    <t>P</t>
  </si>
  <si>
    <t>GF</t>
  </si>
  <si>
    <t>GS</t>
  </si>
  <si>
    <t>DG</t>
  </si>
  <si>
    <t>1A</t>
  </si>
  <si>
    <t>A</t>
  </si>
  <si>
    <t>1B</t>
  </si>
  <si>
    <t>1C</t>
  </si>
  <si>
    <t>1D</t>
  </si>
  <si>
    <t>Risultato</t>
  </si>
  <si>
    <t>GIRONE 1</t>
  </si>
  <si>
    <t>B</t>
  </si>
  <si>
    <t>GIRONE 2</t>
  </si>
  <si>
    <t>2A</t>
  </si>
  <si>
    <t>2B</t>
  </si>
  <si>
    <t>2C</t>
  </si>
  <si>
    <t>SEMIFINALI</t>
  </si>
  <si>
    <t>FINALE 1° e 2° POSTO</t>
  </si>
  <si>
    <t>CONSOLAZIONE - FINALE 1° e 2° POSTO</t>
  </si>
  <si>
    <t>2D</t>
  </si>
  <si>
    <t>CONSOLAZIONE - SEMIFINALI</t>
  </si>
  <si>
    <t>C</t>
  </si>
  <si>
    <t>GIRONE 3</t>
  </si>
  <si>
    <t>3A</t>
  </si>
  <si>
    <t>3B</t>
  </si>
  <si>
    <t>3C</t>
  </si>
  <si>
    <t>SESSION ONE - Ore 9.30</t>
  </si>
  <si>
    <t>SESSION TWO - Ore 10.15</t>
  </si>
  <si>
    <t>SESSION THREE - Ore 11.00</t>
  </si>
  <si>
    <t>SESSION FOUR - Ore 11.45</t>
  </si>
  <si>
    <t>SESSION FIVE - Ore 12.30</t>
  </si>
  <si>
    <t>4A</t>
  </si>
  <si>
    <t>4B</t>
  </si>
  <si>
    <t>4C</t>
  </si>
  <si>
    <t>4D</t>
  </si>
  <si>
    <t>D</t>
  </si>
  <si>
    <t>GIRONE 4</t>
  </si>
  <si>
    <t>QUARTI DI FINALE</t>
  </si>
  <si>
    <t>Ore 14.00</t>
  </si>
  <si>
    <t>Ore 14.45</t>
  </si>
  <si>
    <t>Ore 15.30</t>
  </si>
  <si>
    <t>3D</t>
  </si>
  <si>
    <t>Ore 16.15</t>
  </si>
  <si>
    <t>FINALE 3° e 4° POSTO</t>
  </si>
  <si>
    <t>CONSOLAZIONE - QUARTI DI FINALE</t>
  </si>
  <si>
    <t>Agli</t>
  </si>
  <si>
    <t>Capello  D.</t>
  </si>
  <si>
    <t>Capello D.</t>
  </si>
  <si>
    <t>Capello R</t>
  </si>
  <si>
    <t>2-2</t>
  </si>
  <si>
    <t>DCP</t>
  </si>
  <si>
    <t>1-1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</si>
</sst>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0"/>
      <name val="Arial"/>
      <family val="2"/>
    </font>
    <font>
      <b/>
      <sz val="10"/>
      <color indexed="9"/>
      <name val="MS Sans Serif"/>
      <family val="2"/>
    </font>
    <font>
      <sz val="10"/>
      <color indexed="9"/>
      <name val="Merlin"/>
      <family val="0"/>
    </font>
    <font>
      <b/>
      <sz val="10"/>
      <name val="Arial"/>
      <family val="2"/>
    </font>
    <font>
      <sz val="8.5"/>
      <name val="MS Sans Serif"/>
      <family val="2"/>
    </font>
    <font>
      <sz val="8.5"/>
      <color indexed="9"/>
      <name val="MS Sans Serif"/>
      <family val="2"/>
    </font>
    <font>
      <sz val="8.5"/>
      <color indexed="8"/>
      <name val="MS Sans Serif"/>
      <family val="2"/>
    </font>
    <font>
      <b/>
      <sz val="9.5"/>
      <name val="MS Sans Serif"/>
      <family val="2"/>
    </font>
    <font>
      <b/>
      <sz val="8.5"/>
      <name val="MS Sans Serif"/>
      <family val="2"/>
    </font>
    <font>
      <b/>
      <sz val="9.5"/>
      <color indexed="8"/>
      <name val="MS Sans Serif"/>
      <family val="2"/>
    </font>
    <font>
      <sz val="10"/>
      <name val="MS Sans Serif"/>
      <family val="2"/>
    </font>
    <font>
      <sz val="10"/>
      <color indexed="9"/>
      <name val="MS Sans Serif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8.5"/>
      <name val="Arial"/>
      <family val="2"/>
    </font>
    <font>
      <b/>
      <sz val="14"/>
      <color indexed="9"/>
      <name val="MS Sans Serif"/>
      <family val="2"/>
    </font>
    <font>
      <sz val="14"/>
      <color indexed="9"/>
      <name val="Merlin"/>
      <family val="0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vertical="center"/>
    </xf>
    <xf numFmtId="0" fontId="7" fillId="34" borderId="17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8" fillId="34" borderId="20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20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5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8" fillId="34" borderId="30" xfId="0" applyFont="1" applyFill="1" applyBorder="1" applyAlignment="1">
      <alignment/>
    </xf>
    <xf numFmtId="0" fontId="8" fillId="34" borderId="30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/>
    </xf>
    <xf numFmtId="0" fontId="8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/>
    </xf>
    <xf numFmtId="0" fontId="13" fillId="34" borderId="3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77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4" ht="12.75">
      <c r="A24" t="s">
        <v>22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tabSelected="1" zoomScalePageLayoutView="0" workbookViewId="0" topLeftCell="A67">
      <selection activeCell="Q117" sqref="Q117"/>
    </sheetView>
  </sheetViews>
  <sheetFormatPr defaultColWidth="9.140625" defaultRowHeight="12.75"/>
  <cols>
    <col min="1" max="2" width="12.7109375" style="0" customWidth="1"/>
    <col min="3" max="3" width="4.421875" style="0" customWidth="1"/>
    <col min="11" max="11" width="4.28125" style="0" customWidth="1"/>
    <col min="12" max="12" width="12.28125" style="0" customWidth="1"/>
    <col min="13" max="13" width="1.1484375" style="0" customWidth="1"/>
    <col min="14" max="14" width="15.140625" style="0" customWidth="1"/>
    <col min="15" max="15" width="1.28515625" style="0" customWidth="1"/>
    <col min="16" max="17" width="5.421875" style="0" customWidth="1"/>
    <col min="18" max="19" width="12.7109375" style="0" customWidth="1"/>
    <col min="20" max="21" width="3.28125" style="0" customWidth="1"/>
    <col min="22" max="22" width="12.7109375" style="0" customWidth="1"/>
  </cols>
  <sheetData>
    <row r="1" spans="1:22" ht="12.7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P1" s="85" t="s">
        <v>56</v>
      </c>
      <c r="Q1" s="85"/>
      <c r="R1" s="85"/>
      <c r="S1" s="85"/>
      <c r="T1" s="85"/>
      <c r="U1" s="85"/>
      <c r="V1" s="85"/>
    </row>
    <row r="2" spans="1:22" ht="12.75">
      <c r="A2" s="4"/>
      <c r="B2" s="5"/>
      <c r="C2" s="6"/>
      <c r="D2" s="6"/>
      <c r="E2" s="6"/>
      <c r="F2" s="7"/>
      <c r="G2" s="7"/>
      <c r="H2" s="8"/>
      <c r="I2" s="6"/>
      <c r="J2" s="6"/>
      <c r="K2" s="9"/>
      <c r="L2" s="10"/>
      <c r="P2" s="11" t="s">
        <v>23</v>
      </c>
      <c r="Q2" s="11" t="s">
        <v>24</v>
      </c>
      <c r="R2" s="55"/>
      <c r="S2" s="55"/>
      <c r="T2" s="12"/>
      <c r="U2" s="12"/>
      <c r="V2" s="11" t="s">
        <v>25</v>
      </c>
    </row>
    <row r="3" spans="1:22" ht="12.75">
      <c r="A3" s="13"/>
      <c r="B3" s="77"/>
      <c r="C3" s="75" t="s">
        <v>26</v>
      </c>
      <c r="D3" s="75" t="s">
        <v>27</v>
      </c>
      <c r="E3" s="75" t="s">
        <v>28</v>
      </c>
      <c r="F3" s="76" t="s">
        <v>29</v>
      </c>
      <c r="G3" s="76" t="s">
        <v>30</v>
      </c>
      <c r="H3" s="76" t="s">
        <v>31</v>
      </c>
      <c r="I3" s="75" t="s">
        <v>32</v>
      </c>
      <c r="J3" s="75" t="s">
        <v>33</v>
      </c>
      <c r="K3" s="16" t="s">
        <v>34</v>
      </c>
      <c r="L3" s="17" t="s">
        <v>0</v>
      </c>
      <c r="P3" s="18">
        <v>1</v>
      </c>
      <c r="Q3" s="19" t="s">
        <v>35</v>
      </c>
      <c r="R3" s="53" t="str">
        <f>Player!A1</f>
        <v>Riccomagno</v>
      </c>
      <c r="S3" s="53" t="str">
        <f>Player!A5</f>
        <v>Barale</v>
      </c>
      <c r="T3" s="56">
        <v>6</v>
      </c>
      <c r="U3" s="56">
        <v>0</v>
      </c>
      <c r="V3" s="20" t="str">
        <f>Player!A11</f>
        <v>Marenghi</v>
      </c>
    </row>
    <row r="4" spans="1:22" ht="12.75">
      <c r="A4" s="13"/>
      <c r="B4" s="77"/>
      <c r="C4" s="78"/>
      <c r="D4" s="79"/>
      <c r="E4" s="79"/>
      <c r="F4" s="80"/>
      <c r="G4" s="80"/>
      <c r="H4" s="80"/>
      <c r="I4" s="79"/>
      <c r="J4" s="79"/>
      <c r="K4" s="16" t="s">
        <v>36</v>
      </c>
      <c r="L4" s="17" t="s">
        <v>12</v>
      </c>
      <c r="P4" s="68">
        <v>2</v>
      </c>
      <c r="Q4" s="64" t="s">
        <v>35</v>
      </c>
      <c r="R4" s="69" t="str">
        <f>Player!A9</f>
        <v>Cipolat</v>
      </c>
      <c r="S4" s="69" t="str">
        <f>Player!A13</f>
        <v>Capello R.</v>
      </c>
      <c r="T4" s="70">
        <v>1</v>
      </c>
      <c r="U4" s="70">
        <v>2</v>
      </c>
      <c r="V4" s="71" t="str">
        <f>Player!A4</f>
        <v>Colli</v>
      </c>
    </row>
    <row r="5" spans="1:22" ht="12.75">
      <c r="A5" s="81" t="str">
        <f>Player!A1</f>
        <v>Riccomagno</v>
      </c>
      <c r="B5" s="77"/>
      <c r="C5" s="78">
        <f>3*E5+F5</f>
        <v>9</v>
      </c>
      <c r="D5" s="79">
        <f>SUM(E5:G5)</f>
        <v>3</v>
      </c>
      <c r="E5" s="79">
        <f>SUM(F11+F13+F15)</f>
        <v>3</v>
      </c>
      <c r="F5" s="80">
        <f>SUM(G11+G13+G15)</f>
        <v>0</v>
      </c>
      <c r="G5" s="80">
        <f>SUM(H11+H13+H15)</f>
        <v>0</v>
      </c>
      <c r="H5" s="80">
        <f>SUM(D11+D13+D15)</f>
        <v>13</v>
      </c>
      <c r="I5" s="79">
        <f>SUM(E11+E13+E15)</f>
        <v>0</v>
      </c>
      <c r="J5" s="79">
        <f>H5-I5</f>
        <v>13</v>
      </c>
      <c r="K5" s="16" t="s">
        <v>37</v>
      </c>
      <c r="L5" s="17" t="s">
        <v>4</v>
      </c>
      <c r="P5" s="68">
        <v>3</v>
      </c>
      <c r="Q5" s="64" t="s">
        <v>41</v>
      </c>
      <c r="R5" s="69" t="str">
        <f>Player!A2</f>
        <v>Murgia U</v>
      </c>
      <c r="S5" s="69" t="str">
        <f>Player!A6</f>
        <v>Martina</v>
      </c>
      <c r="T5" s="74">
        <v>3</v>
      </c>
      <c r="U5" s="70">
        <v>0</v>
      </c>
      <c r="V5" s="71" t="str">
        <f>Player!A8</f>
        <v>Romussi</v>
      </c>
    </row>
    <row r="6" spans="1:22" ht="12.75">
      <c r="A6" s="81" t="str">
        <f>Player!A5</f>
        <v>Barale</v>
      </c>
      <c r="B6" s="77"/>
      <c r="C6" s="78">
        <f>3*E6+F6</f>
        <v>3</v>
      </c>
      <c r="D6" s="79">
        <f>SUM(E6:G6)</f>
        <v>4</v>
      </c>
      <c r="E6" s="79">
        <f>SUM(H11+F14+F16)</f>
        <v>1</v>
      </c>
      <c r="F6" s="80">
        <f>SUM(G11+G14+G16)</f>
        <v>0</v>
      </c>
      <c r="G6" s="80">
        <f>SUM(F11+H14+F16)</f>
        <v>3</v>
      </c>
      <c r="H6" s="80">
        <f>SUM(E11+D14+D16)</f>
        <v>1</v>
      </c>
      <c r="I6" s="80">
        <f>SUM(D11+E14+E16)</f>
        <v>8</v>
      </c>
      <c r="J6" s="79">
        <f>H6-I6</f>
        <v>-7</v>
      </c>
      <c r="K6" s="16" t="s">
        <v>38</v>
      </c>
      <c r="L6" s="17" t="s">
        <v>8</v>
      </c>
      <c r="P6" s="68">
        <v>4</v>
      </c>
      <c r="Q6" s="64" t="s">
        <v>41</v>
      </c>
      <c r="R6" s="69" t="str">
        <f>Player!A10</f>
        <v>Trabucco</v>
      </c>
      <c r="S6" s="69" t="str">
        <f>Player!A14</f>
        <v>Armando</v>
      </c>
      <c r="T6" s="70">
        <v>2</v>
      </c>
      <c r="U6" s="70">
        <v>1</v>
      </c>
      <c r="V6" s="71" t="str">
        <f>Player!A12</f>
        <v>Calamela</v>
      </c>
    </row>
    <row r="7" spans="1:22" ht="12.75">
      <c r="A7" s="81" t="str">
        <f>Player!A9</f>
        <v>Cipolat</v>
      </c>
      <c r="B7" s="77"/>
      <c r="C7" s="78">
        <f>3*E7+F7</f>
        <v>0</v>
      </c>
      <c r="D7" s="79">
        <f>SUM(E7:G7)</f>
        <v>3</v>
      </c>
      <c r="E7" s="79">
        <f>SUM(F12+H13+H16)</f>
        <v>0</v>
      </c>
      <c r="F7" s="80">
        <f>SUM(G12+G13+G16)</f>
        <v>0</v>
      </c>
      <c r="G7" s="80">
        <f>SUM(H12+F13+F16)</f>
        <v>3</v>
      </c>
      <c r="H7" s="80">
        <f>SUM(D12+E13+E16)</f>
        <v>1</v>
      </c>
      <c r="I7" s="80">
        <f>SUM(E12+D13+D16)</f>
        <v>7</v>
      </c>
      <c r="J7" s="79">
        <f>H7-I7</f>
        <v>-6</v>
      </c>
      <c r="K7" s="28"/>
      <c r="L7" s="29"/>
      <c r="P7" s="22">
        <v>5</v>
      </c>
      <c r="Q7" s="23" t="s">
        <v>51</v>
      </c>
      <c r="R7" s="54" t="str">
        <f>Player!A3</f>
        <v>Fassio</v>
      </c>
      <c r="S7" s="54" t="str">
        <f>Player!A7</f>
        <v>Aglì</v>
      </c>
      <c r="T7" s="57">
        <v>3</v>
      </c>
      <c r="U7" s="57">
        <v>0</v>
      </c>
      <c r="V7" s="24" t="str">
        <f>Player!A16</f>
        <v>Capello D.</v>
      </c>
    </row>
    <row r="8" spans="1:22" ht="12.75">
      <c r="A8" s="81" t="str">
        <f>Player!A13</f>
        <v>Capello R.</v>
      </c>
      <c r="B8" s="77"/>
      <c r="C8" s="78">
        <f>3*E8+F8</f>
        <v>6</v>
      </c>
      <c r="D8" s="79">
        <f>SUM(E8:G8)</f>
        <v>3</v>
      </c>
      <c r="E8" s="79">
        <f>SUM(H12+H14+H15)</f>
        <v>2</v>
      </c>
      <c r="F8" s="79">
        <f>SUM(G12+G14+G15)</f>
        <v>0</v>
      </c>
      <c r="G8" s="80">
        <f>SUM(F12+F14+F15)</f>
        <v>1</v>
      </c>
      <c r="H8" s="80">
        <f>SUM(E12+E14+E15)</f>
        <v>4</v>
      </c>
      <c r="I8" s="80">
        <f>SUM(D12+D14+D15)</f>
        <v>4</v>
      </c>
      <c r="J8" s="79">
        <f>H8-I8</f>
        <v>0</v>
      </c>
      <c r="K8" s="30"/>
      <c r="L8" s="31"/>
      <c r="P8" s="49"/>
      <c r="Q8" s="49"/>
      <c r="R8" s="50"/>
      <c r="S8" s="50"/>
      <c r="T8" s="48"/>
      <c r="U8" s="48"/>
      <c r="V8" s="48"/>
    </row>
    <row r="9" spans="1:22" ht="12.75">
      <c r="A9" s="32"/>
      <c r="B9" s="33"/>
      <c r="C9" s="34"/>
      <c r="D9" s="34"/>
      <c r="E9" s="34"/>
      <c r="F9" s="35"/>
      <c r="G9" s="35"/>
      <c r="H9" s="36"/>
      <c r="I9" s="34"/>
      <c r="J9" s="34"/>
      <c r="K9" s="28"/>
      <c r="L9" s="37"/>
      <c r="P9" s="85" t="s">
        <v>57</v>
      </c>
      <c r="Q9" s="85"/>
      <c r="R9" s="85"/>
      <c r="S9" s="85"/>
      <c r="T9" s="85"/>
      <c r="U9" s="85"/>
      <c r="V9" s="85"/>
    </row>
    <row r="10" spans="1:22" ht="12.75">
      <c r="A10" s="38"/>
      <c r="B10" s="39"/>
      <c r="C10" s="15" t="s">
        <v>23</v>
      </c>
      <c r="D10" s="86" t="s">
        <v>39</v>
      </c>
      <c r="E10" s="86"/>
      <c r="F10" s="14"/>
      <c r="G10" s="40"/>
      <c r="H10" s="14"/>
      <c r="I10" s="87" t="s">
        <v>25</v>
      </c>
      <c r="J10" s="87"/>
      <c r="K10" s="15"/>
      <c r="L10" s="41"/>
      <c r="P10" s="11" t="s">
        <v>23</v>
      </c>
      <c r="Q10" s="11" t="s">
        <v>24</v>
      </c>
      <c r="R10" s="55"/>
      <c r="S10" s="55"/>
      <c r="T10" s="12"/>
      <c r="U10" s="12"/>
      <c r="V10" s="11" t="s">
        <v>25</v>
      </c>
    </row>
    <row r="11" spans="1:22" ht="12.75">
      <c r="A11" s="81" t="str">
        <f>A5</f>
        <v>Riccomagno</v>
      </c>
      <c r="B11" s="81" t="str">
        <f>A6</f>
        <v>Barale</v>
      </c>
      <c r="C11" s="82">
        <v>1</v>
      </c>
      <c r="D11" s="42">
        <v>6</v>
      </c>
      <c r="E11" s="42">
        <f>U3</f>
        <v>0</v>
      </c>
      <c r="F11" s="43">
        <f aca="true" t="shared" si="0" ref="F11:F16">IF(D11&gt;E11,1,0)</f>
        <v>1</v>
      </c>
      <c r="G11" s="43">
        <f aca="true" t="shared" si="1" ref="G11:G16">IF(D11=E11,1,0)</f>
        <v>0</v>
      </c>
      <c r="H11" s="43">
        <f aca="true" t="shared" si="2" ref="H11:H16">IF(D11&lt;E11,1,0)</f>
        <v>0</v>
      </c>
      <c r="I11" s="88" t="str">
        <f>Player!A11</f>
        <v>Marenghi</v>
      </c>
      <c r="J11" s="88"/>
      <c r="K11" s="21"/>
      <c r="L11" s="41"/>
      <c r="P11" s="18">
        <v>1</v>
      </c>
      <c r="Q11" s="19" t="s">
        <v>35</v>
      </c>
      <c r="R11" s="53" t="str">
        <f>Player!A1</f>
        <v>Riccomagno</v>
      </c>
      <c r="S11" s="53" t="str">
        <f>Player!A9</f>
        <v>Cipolat</v>
      </c>
      <c r="T11" s="56">
        <v>4</v>
      </c>
      <c r="U11" s="56">
        <v>0</v>
      </c>
      <c r="V11" s="20" t="str">
        <f>Player!A3</f>
        <v>Fassio</v>
      </c>
    </row>
    <row r="12" spans="1:22" ht="12.75">
      <c r="A12" s="81" t="str">
        <f>A7</f>
        <v>Cipolat</v>
      </c>
      <c r="B12" s="81" t="str">
        <f>A8</f>
        <v>Capello R.</v>
      </c>
      <c r="C12" s="82">
        <v>2</v>
      </c>
      <c r="D12" s="42">
        <v>1</v>
      </c>
      <c r="E12" s="42">
        <v>2</v>
      </c>
      <c r="F12" s="43">
        <f t="shared" si="0"/>
        <v>0</v>
      </c>
      <c r="G12" s="43">
        <f t="shared" si="1"/>
        <v>0</v>
      </c>
      <c r="H12" s="43">
        <f t="shared" si="2"/>
        <v>1</v>
      </c>
      <c r="I12" s="88" t="str">
        <f>Player!A4</f>
        <v>Colli</v>
      </c>
      <c r="J12" s="88"/>
      <c r="K12" s="21"/>
      <c r="L12" s="44"/>
      <c r="P12" s="68">
        <v>2</v>
      </c>
      <c r="Q12" s="64" t="s">
        <v>41</v>
      </c>
      <c r="R12" s="69" t="str">
        <f>Player!A2</f>
        <v>Murgia U</v>
      </c>
      <c r="S12" s="69" t="str">
        <f>Player!A10</f>
        <v>Trabucco</v>
      </c>
      <c r="T12" s="70">
        <v>5</v>
      </c>
      <c r="U12" s="70">
        <v>0</v>
      </c>
      <c r="V12" s="71" t="str">
        <f>Player!A5</f>
        <v>Barale</v>
      </c>
    </row>
    <row r="13" spans="1:22" ht="12.75">
      <c r="A13" s="81" t="str">
        <f>A5</f>
        <v>Riccomagno</v>
      </c>
      <c r="B13" s="81" t="str">
        <f>A7</f>
        <v>Cipolat</v>
      </c>
      <c r="C13" s="82">
        <v>1</v>
      </c>
      <c r="D13" s="42">
        <f>T11</f>
        <v>4</v>
      </c>
      <c r="E13" s="42">
        <f>U11</f>
        <v>0</v>
      </c>
      <c r="F13" s="43">
        <f t="shared" si="0"/>
        <v>1</v>
      </c>
      <c r="G13" s="43">
        <f t="shared" si="1"/>
        <v>0</v>
      </c>
      <c r="H13" s="43">
        <f t="shared" si="2"/>
        <v>0</v>
      </c>
      <c r="I13" s="88" t="str">
        <f>Player!A3</f>
        <v>Fassio</v>
      </c>
      <c r="J13" s="88"/>
      <c r="K13" s="21"/>
      <c r="L13" s="41"/>
      <c r="P13" s="68">
        <v>3</v>
      </c>
      <c r="Q13" s="64" t="s">
        <v>51</v>
      </c>
      <c r="R13" s="69" t="str">
        <f>Player!A11</f>
        <v>Marenghi</v>
      </c>
      <c r="S13" s="69" t="str">
        <f>Player!A15</f>
        <v>Murgia M</v>
      </c>
      <c r="T13" s="74">
        <v>1</v>
      </c>
      <c r="U13" s="70">
        <v>0</v>
      </c>
      <c r="V13" s="71" t="str">
        <f>Player!A6</f>
        <v>Martina</v>
      </c>
    </row>
    <row r="14" spans="1:22" ht="12.75">
      <c r="A14" s="81" t="str">
        <f>A6</f>
        <v>Barale</v>
      </c>
      <c r="B14" s="81" t="str">
        <f>A8</f>
        <v>Capello R.</v>
      </c>
      <c r="C14" s="82">
        <v>1</v>
      </c>
      <c r="D14" s="42">
        <f>T19</f>
        <v>0</v>
      </c>
      <c r="E14" s="42">
        <f>U19</f>
        <v>2</v>
      </c>
      <c r="F14" s="43">
        <f t="shared" si="0"/>
        <v>0</v>
      </c>
      <c r="G14" s="43">
        <f t="shared" si="1"/>
        <v>0</v>
      </c>
      <c r="H14" s="43">
        <f t="shared" si="2"/>
        <v>1</v>
      </c>
      <c r="I14" s="88" t="str">
        <f>Player!A8</f>
        <v>Romussi</v>
      </c>
      <c r="J14" s="88"/>
      <c r="K14" s="21"/>
      <c r="L14" s="41"/>
      <c r="P14" s="68">
        <v>4</v>
      </c>
      <c r="Q14" s="64" t="s">
        <v>65</v>
      </c>
      <c r="R14" s="69" t="str">
        <f>Player!A4</f>
        <v>Colli</v>
      </c>
      <c r="S14" s="69" t="str">
        <f>Player!A8</f>
        <v>Romussi</v>
      </c>
      <c r="T14" s="70">
        <v>2</v>
      </c>
      <c r="U14" s="70">
        <v>3</v>
      </c>
      <c r="V14" s="71" t="str">
        <f>Player!A14</f>
        <v>Armando</v>
      </c>
    </row>
    <row r="15" spans="1:22" ht="12.75">
      <c r="A15" s="81" t="str">
        <f>A5</f>
        <v>Riccomagno</v>
      </c>
      <c r="B15" s="81" t="str">
        <f>A8</f>
        <v>Capello R.</v>
      </c>
      <c r="C15" s="82">
        <v>1</v>
      </c>
      <c r="D15" s="42">
        <f>T27</f>
        <v>3</v>
      </c>
      <c r="E15" s="42">
        <f>U27</f>
        <v>0</v>
      </c>
      <c r="F15" s="43">
        <f t="shared" si="0"/>
        <v>1</v>
      </c>
      <c r="G15" s="43">
        <f t="shared" si="1"/>
        <v>0</v>
      </c>
      <c r="H15" s="43">
        <f t="shared" si="2"/>
        <v>0</v>
      </c>
      <c r="I15" s="88" t="str">
        <f>Player!A4</f>
        <v>Colli</v>
      </c>
      <c r="J15" s="88"/>
      <c r="K15" s="21"/>
      <c r="L15" s="41"/>
      <c r="P15" s="22">
        <v>5</v>
      </c>
      <c r="Q15" s="23" t="s">
        <v>65</v>
      </c>
      <c r="R15" s="54" t="str">
        <f>Player!A12</f>
        <v>Calamela</v>
      </c>
      <c r="S15" s="54" t="str">
        <f>Player!A16</f>
        <v>Capello D.</v>
      </c>
      <c r="T15" s="57">
        <v>3</v>
      </c>
      <c r="U15" s="57">
        <v>0</v>
      </c>
      <c r="V15" s="24" t="str">
        <f>Player!A13</f>
        <v>Capello R.</v>
      </c>
    </row>
    <row r="16" spans="1:22" ht="12.75">
      <c r="A16" s="81" t="str">
        <f>A6</f>
        <v>Barale</v>
      </c>
      <c r="B16" s="81" t="str">
        <f>A7</f>
        <v>Cipolat</v>
      </c>
      <c r="C16" s="82">
        <v>2</v>
      </c>
      <c r="D16" s="42">
        <f>T28</f>
        <v>1</v>
      </c>
      <c r="E16" s="42">
        <f>U28</f>
        <v>0</v>
      </c>
      <c r="F16" s="43">
        <f t="shared" si="0"/>
        <v>1</v>
      </c>
      <c r="G16" s="43">
        <f t="shared" si="1"/>
        <v>0</v>
      </c>
      <c r="H16" s="43">
        <f t="shared" si="2"/>
        <v>0</v>
      </c>
      <c r="I16" s="88" t="str">
        <f>Player!A3</f>
        <v>Fassio</v>
      </c>
      <c r="J16" s="88"/>
      <c r="K16" s="21"/>
      <c r="L16" s="41"/>
      <c r="P16" s="49"/>
      <c r="Q16" s="49"/>
      <c r="R16" s="83"/>
      <c r="S16" s="83"/>
      <c r="T16" s="84"/>
      <c r="U16" s="84"/>
      <c r="V16" s="49"/>
    </row>
    <row r="17" spans="1:22" ht="12.7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  <c r="P17" s="85" t="s">
        <v>58</v>
      </c>
      <c r="Q17" s="85"/>
      <c r="R17" s="85"/>
      <c r="S17" s="85"/>
      <c r="T17" s="85"/>
      <c r="U17" s="85"/>
      <c r="V17" s="85"/>
    </row>
    <row r="18" spans="16:22" ht="12.75">
      <c r="P18" s="11" t="s">
        <v>23</v>
      </c>
      <c r="Q18" s="11" t="s">
        <v>24</v>
      </c>
      <c r="R18" s="55"/>
      <c r="S18" s="55"/>
      <c r="T18" s="12"/>
      <c r="U18" s="12"/>
      <c r="V18" s="11" t="s">
        <v>25</v>
      </c>
    </row>
    <row r="19" spans="16:22" ht="12.75">
      <c r="P19" s="18">
        <v>1</v>
      </c>
      <c r="Q19" s="19" t="s">
        <v>35</v>
      </c>
      <c r="R19" s="53" t="str">
        <f>Player!A5</f>
        <v>Barale</v>
      </c>
      <c r="S19" s="53" t="str">
        <f>Player!A13</f>
        <v>Capello R.</v>
      </c>
      <c r="T19" s="56">
        <v>0</v>
      </c>
      <c r="U19" s="56">
        <v>2</v>
      </c>
      <c r="V19" s="20" t="str">
        <f>Player!A8</f>
        <v>Romussi</v>
      </c>
    </row>
    <row r="20" spans="1:22" ht="12.75">
      <c r="A20" s="1" t="s">
        <v>42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P20" s="68">
        <v>2</v>
      </c>
      <c r="Q20" s="64" t="s">
        <v>41</v>
      </c>
      <c r="R20" s="69" t="str">
        <f>Player!A6</f>
        <v>Martina</v>
      </c>
      <c r="S20" s="69" t="str">
        <f>Player!A14</f>
        <v>Armando</v>
      </c>
      <c r="T20" s="70">
        <v>1</v>
      </c>
      <c r="U20" s="70">
        <v>2</v>
      </c>
      <c r="V20" s="71" t="str">
        <f>Player!A1</f>
        <v>Riccomagno</v>
      </c>
    </row>
    <row r="21" spans="1:22" ht="12.75">
      <c r="A21" s="4"/>
      <c r="B21" s="5"/>
      <c r="C21" s="6"/>
      <c r="D21" s="6"/>
      <c r="E21" s="6"/>
      <c r="F21" s="7"/>
      <c r="G21" s="7"/>
      <c r="H21" s="8"/>
      <c r="I21" s="6"/>
      <c r="J21" s="6"/>
      <c r="K21" s="9"/>
      <c r="L21" s="10"/>
      <c r="P21" s="68">
        <v>3</v>
      </c>
      <c r="Q21" s="64" t="s">
        <v>51</v>
      </c>
      <c r="R21" s="69" t="str">
        <f>Player!A3</f>
        <v>Fassio</v>
      </c>
      <c r="S21" s="69" t="str">
        <f>Player!A11</f>
        <v>Marenghi</v>
      </c>
      <c r="T21" s="74">
        <v>4</v>
      </c>
      <c r="U21" s="70">
        <v>0</v>
      </c>
      <c r="V21" s="71" t="str">
        <f>Player!A2</f>
        <v>Murgia U</v>
      </c>
    </row>
    <row r="22" spans="1:22" ht="12.75">
      <c r="A22" s="13"/>
      <c r="B22" s="77"/>
      <c r="C22" s="75" t="s">
        <v>26</v>
      </c>
      <c r="D22" s="75" t="s">
        <v>27</v>
      </c>
      <c r="E22" s="75" t="s">
        <v>28</v>
      </c>
      <c r="F22" s="76" t="s">
        <v>29</v>
      </c>
      <c r="G22" s="76" t="s">
        <v>30</v>
      </c>
      <c r="H22" s="76" t="s">
        <v>31</v>
      </c>
      <c r="I22" s="75" t="s">
        <v>32</v>
      </c>
      <c r="J22" s="75" t="s">
        <v>33</v>
      </c>
      <c r="K22" s="16" t="s">
        <v>43</v>
      </c>
      <c r="L22" s="17" t="s">
        <v>1</v>
      </c>
      <c r="P22" s="68">
        <v>4</v>
      </c>
      <c r="Q22" s="64" t="s">
        <v>51</v>
      </c>
      <c r="R22" s="69" t="str">
        <f>Player!A7</f>
        <v>Aglì</v>
      </c>
      <c r="S22" s="69" t="str">
        <f>Player!A15</f>
        <v>Murgia M</v>
      </c>
      <c r="T22" s="70">
        <v>0</v>
      </c>
      <c r="U22" s="70">
        <v>1</v>
      </c>
      <c r="V22" s="71" t="str">
        <f>Player!A10</f>
        <v>Trabucco</v>
      </c>
    </row>
    <row r="23" spans="1:22" ht="12.75">
      <c r="A23" s="13"/>
      <c r="B23" s="77"/>
      <c r="C23" s="78"/>
      <c r="D23" s="79"/>
      <c r="E23" s="79"/>
      <c r="F23" s="80"/>
      <c r="G23" s="80"/>
      <c r="H23" s="80"/>
      <c r="I23" s="79"/>
      <c r="J23" s="79"/>
      <c r="K23" s="16" t="s">
        <v>44</v>
      </c>
      <c r="L23" s="17" t="s">
        <v>9</v>
      </c>
      <c r="P23" s="22">
        <v>5</v>
      </c>
      <c r="Q23" s="23" t="s">
        <v>65</v>
      </c>
      <c r="R23" s="54" t="str">
        <f>Player!A4</f>
        <v>Colli</v>
      </c>
      <c r="S23" s="54" t="str">
        <f>Player!A12</f>
        <v>Calamela</v>
      </c>
      <c r="T23" s="57">
        <v>1</v>
      </c>
      <c r="U23" s="57">
        <v>1</v>
      </c>
      <c r="V23" s="24" t="str">
        <f>Player!A9</f>
        <v>Cipolat</v>
      </c>
    </row>
    <row r="24" spans="1:22" ht="12.75">
      <c r="A24" s="81" t="str">
        <f>Player!A2</f>
        <v>Murgia U</v>
      </c>
      <c r="B24" s="77"/>
      <c r="C24" s="78">
        <f>3*E24+F24</f>
        <v>9</v>
      </c>
      <c r="D24" s="79">
        <f>SUM(E24:G24)</f>
        <v>3</v>
      </c>
      <c r="E24" s="79">
        <f>SUM(F30+F32+F34)</f>
        <v>3</v>
      </c>
      <c r="F24" s="80">
        <f>SUM(G30+G32+G34)</f>
        <v>0</v>
      </c>
      <c r="G24" s="80">
        <f>SUM(H30+H32+H34)</f>
        <v>0</v>
      </c>
      <c r="H24" s="80">
        <f>SUM(D30+D32+D34)</f>
        <v>11</v>
      </c>
      <c r="I24" s="79">
        <f>SUM(E30+E32+E34)</f>
        <v>1</v>
      </c>
      <c r="J24" s="79">
        <f>H24-I24</f>
        <v>10</v>
      </c>
      <c r="K24" s="16" t="s">
        <v>45</v>
      </c>
      <c r="L24" s="17" t="s">
        <v>13</v>
      </c>
      <c r="P24" s="49"/>
      <c r="Q24" s="49"/>
      <c r="R24" s="50"/>
      <c r="S24" s="50"/>
      <c r="T24" s="48"/>
      <c r="U24" s="48"/>
      <c r="V24" s="48"/>
    </row>
    <row r="25" spans="1:22" ht="12.75">
      <c r="A25" s="81" t="str">
        <f>Player!A6</f>
        <v>Martina</v>
      </c>
      <c r="B25" s="77"/>
      <c r="C25" s="78">
        <f>3*E25+F25</f>
        <v>0</v>
      </c>
      <c r="D25" s="79">
        <f>SUM(E25:G25)</f>
        <v>2</v>
      </c>
      <c r="E25" s="79">
        <f>SUM(H30+F33+F35)</f>
        <v>0</v>
      </c>
      <c r="F25" s="80">
        <f>SUM(G30+G33+G35)</f>
        <v>0</v>
      </c>
      <c r="G25" s="80">
        <f>SUM(F30+H33+F35)</f>
        <v>2</v>
      </c>
      <c r="H25" s="80">
        <f>SUM(E30+D33+D35)</f>
        <v>2</v>
      </c>
      <c r="I25" s="80">
        <f>SUM(D30+E33+E35)</f>
        <v>7</v>
      </c>
      <c r="J25" s="79">
        <f>H25-I25</f>
        <v>-5</v>
      </c>
      <c r="K25" s="16" t="s">
        <v>49</v>
      </c>
      <c r="L25" s="17" t="s">
        <v>5</v>
      </c>
      <c r="P25" s="85" t="s">
        <v>59</v>
      </c>
      <c r="Q25" s="85"/>
      <c r="R25" s="85"/>
      <c r="S25" s="85"/>
      <c r="T25" s="85"/>
      <c r="U25" s="85"/>
      <c r="V25" s="85"/>
    </row>
    <row r="26" spans="1:22" ht="12.75">
      <c r="A26" s="81" t="str">
        <f>Player!A10</f>
        <v>Trabucco</v>
      </c>
      <c r="B26" s="77"/>
      <c r="C26" s="78">
        <f>3*E26+F26</f>
        <v>6</v>
      </c>
      <c r="D26" s="79">
        <f>SUM(E26:G26)</f>
        <v>3</v>
      </c>
      <c r="E26" s="79">
        <f>SUM(F31+H32+H35)</f>
        <v>2</v>
      </c>
      <c r="F26" s="80">
        <f>SUM(G31+G32+G35)</f>
        <v>0</v>
      </c>
      <c r="G26" s="80">
        <f>SUM(H31+F32+F35)</f>
        <v>1</v>
      </c>
      <c r="H26" s="80">
        <f>SUM(D31+E32+E35)</f>
        <v>4</v>
      </c>
      <c r="I26" s="80">
        <f>SUM(E31+D32+D35)</f>
        <v>7</v>
      </c>
      <c r="J26" s="79">
        <f>H26-I26</f>
        <v>-3</v>
      </c>
      <c r="K26" s="28"/>
      <c r="L26" s="29"/>
      <c r="P26" s="11" t="s">
        <v>23</v>
      </c>
      <c r="Q26" s="11" t="s">
        <v>24</v>
      </c>
      <c r="R26" s="55"/>
      <c r="S26" s="55"/>
      <c r="T26" s="12"/>
      <c r="U26" s="12"/>
      <c r="V26" s="11" t="s">
        <v>25</v>
      </c>
    </row>
    <row r="27" spans="1:22" ht="12.75">
      <c r="A27" s="81" t="str">
        <f>Player!A14</f>
        <v>Armando</v>
      </c>
      <c r="B27" s="77"/>
      <c r="C27" s="78">
        <f>3*E27+F27</f>
        <v>3</v>
      </c>
      <c r="D27" s="79">
        <f>SUM(E27:G27)</f>
        <v>3</v>
      </c>
      <c r="E27" s="79">
        <f>SUM(H31+H33+H34)</f>
        <v>1</v>
      </c>
      <c r="F27" s="79">
        <f>SUM(G31+G33+G34)</f>
        <v>0</v>
      </c>
      <c r="G27" s="80">
        <f>SUM(F31+F33+F34)</f>
        <v>2</v>
      </c>
      <c r="H27" s="80">
        <f>SUM(E31+E33+E34)</f>
        <v>4</v>
      </c>
      <c r="I27" s="80">
        <f>SUM(D31+D33+D34)</f>
        <v>6</v>
      </c>
      <c r="J27" s="79">
        <f>H27-I27</f>
        <v>-2</v>
      </c>
      <c r="K27" s="30"/>
      <c r="L27" s="31"/>
      <c r="P27" s="18">
        <v>1</v>
      </c>
      <c r="Q27" s="19" t="s">
        <v>35</v>
      </c>
      <c r="R27" s="53" t="str">
        <f>Player!A1</f>
        <v>Riccomagno</v>
      </c>
      <c r="S27" s="53" t="str">
        <f>Player!A13</f>
        <v>Capello R.</v>
      </c>
      <c r="T27" s="56">
        <v>3</v>
      </c>
      <c r="U27" s="56">
        <v>0</v>
      </c>
      <c r="V27" s="20" t="str">
        <f>Player!A4</f>
        <v>Colli</v>
      </c>
    </row>
    <row r="28" spans="1:22" ht="12.75">
      <c r="A28" s="32"/>
      <c r="B28" s="33"/>
      <c r="C28" s="34"/>
      <c r="D28" s="34"/>
      <c r="E28" s="34"/>
      <c r="F28" s="35"/>
      <c r="G28" s="35"/>
      <c r="H28" s="36"/>
      <c r="I28" s="34"/>
      <c r="J28" s="34"/>
      <c r="K28" s="28"/>
      <c r="L28" s="37"/>
      <c r="P28" s="68">
        <v>2</v>
      </c>
      <c r="Q28" s="64" t="s">
        <v>35</v>
      </c>
      <c r="R28" s="69" t="str">
        <f>Player!A5</f>
        <v>Barale</v>
      </c>
      <c r="S28" s="69" t="str">
        <f>Player!A9</f>
        <v>Cipolat</v>
      </c>
      <c r="T28" s="70">
        <v>1</v>
      </c>
      <c r="U28" s="70">
        <v>0</v>
      </c>
      <c r="V28" s="71" t="str">
        <f>Player!A3</f>
        <v>Fassio</v>
      </c>
    </row>
    <row r="29" spans="1:22" ht="12.75">
      <c r="A29" s="38"/>
      <c r="B29" s="39"/>
      <c r="C29" s="15" t="s">
        <v>23</v>
      </c>
      <c r="D29" s="86" t="s">
        <v>39</v>
      </c>
      <c r="E29" s="86"/>
      <c r="F29" s="14"/>
      <c r="G29" s="40"/>
      <c r="H29" s="14"/>
      <c r="I29" s="87" t="s">
        <v>25</v>
      </c>
      <c r="J29" s="87"/>
      <c r="K29" s="15"/>
      <c r="L29" s="41"/>
      <c r="P29" s="68">
        <v>3</v>
      </c>
      <c r="Q29" s="64" t="s">
        <v>41</v>
      </c>
      <c r="R29" s="69" t="str">
        <f>Player!A2</f>
        <v>Murgia U</v>
      </c>
      <c r="S29" s="69" t="str">
        <f>Player!A14</f>
        <v>Armando</v>
      </c>
      <c r="T29" s="74">
        <v>3</v>
      </c>
      <c r="U29" s="70">
        <v>1</v>
      </c>
      <c r="V29" s="71" t="str">
        <f>Player!A7</f>
        <v>Aglì</v>
      </c>
    </row>
    <row r="30" spans="1:22" ht="12.75">
      <c r="A30" s="81" t="str">
        <f>A24</f>
        <v>Murgia U</v>
      </c>
      <c r="B30" s="81" t="str">
        <f>A25</f>
        <v>Martina</v>
      </c>
      <c r="C30" s="82">
        <v>3</v>
      </c>
      <c r="D30" s="42">
        <f>T5</f>
        <v>3</v>
      </c>
      <c r="E30" s="42">
        <f>U5</f>
        <v>0</v>
      </c>
      <c r="F30" s="43">
        <f aca="true" t="shared" si="3" ref="F30:F35">IF(D30&gt;E30,1,0)</f>
        <v>1</v>
      </c>
      <c r="G30" s="43">
        <f aca="true" t="shared" si="4" ref="G30:G35">IF(D30=E30,1,0)</f>
        <v>0</v>
      </c>
      <c r="H30" s="43">
        <f aca="true" t="shared" si="5" ref="H30:H35">IF(D30&lt;E30,1,0)</f>
        <v>0</v>
      </c>
      <c r="I30" s="88" t="str">
        <f>Player!A8</f>
        <v>Romussi</v>
      </c>
      <c r="J30" s="88"/>
      <c r="K30" s="21"/>
      <c r="L30" s="41"/>
      <c r="P30" s="68">
        <v>4</v>
      </c>
      <c r="Q30" s="64" t="s">
        <v>41</v>
      </c>
      <c r="R30" s="69" t="str">
        <f>Player!A6</f>
        <v>Martina</v>
      </c>
      <c r="S30" s="69" t="str">
        <f>Player!A10</f>
        <v>Trabucco</v>
      </c>
      <c r="T30" s="70">
        <v>1</v>
      </c>
      <c r="U30" s="70">
        <v>2</v>
      </c>
      <c r="V30" s="71" t="str">
        <f>Player!A11</f>
        <v>Marenghi</v>
      </c>
    </row>
    <row r="31" spans="1:22" ht="12.75">
      <c r="A31" s="81" t="str">
        <f>A26</f>
        <v>Trabucco</v>
      </c>
      <c r="B31" s="81" t="str">
        <f>A27</f>
        <v>Armando</v>
      </c>
      <c r="C31" s="82">
        <v>4</v>
      </c>
      <c r="D31" s="42">
        <v>2</v>
      </c>
      <c r="E31" s="42">
        <v>1</v>
      </c>
      <c r="F31" s="43">
        <f t="shared" si="3"/>
        <v>1</v>
      </c>
      <c r="G31" s="43">
        <f t="shared" si="4"/>
        <v>0</v>
      </c>
      <c r="H31" s="43">
        <f t="shared" si="5"/>
        <v>0</v>
      </c>
      <c r="I31" s="88" t="str">
        <f>Player!A12</f>
        <v>Calamela</v>
      </c>
      <c r="J31" s="88"/>
      <c r="K31" s="21"/>
      <c r="L31" s="44"/>
      <c r="P31" s="22">
        <v>5</v>
      </c>
      <c r="Q31" s="23" t="s">
        <v>65</v>
      </c>
      <c r="R31" s="54" t="str">
        <f>Player!A8</f>
        <v>Romussi</v>
      </c>
      <c r="S31" s="54" t="str">
        <f>Player!A16</f>
        <v>Capello D.</v>
      </c>
      <c r="T31" s="57">
        <v>3</v>
      </c>
      <c r="U31" s="57">
        <v>0</v>
      </c>
      <c r="V31" s="24" t="str">
        <f>Player!A15</f>
        <v>Murgia M</v>
      </c>
    </row>
    <row r="32" spans="1:22" ht="12.75">
      <c r="A32" s="81" t="str">
        <f>A24</f>
        <v>Murgia U</v>
      </c>
      <c r="B32" s="81" t="str">
        <f>A26</f>
        <v>Trabucco</v>
      </c>
      <c r="C32" s="82">
        <v>2</v>
      </c>
      <c r="D32" s="42">
        <f>T12</f>
        <v>5</v>
      </c>
      <c r="E32" s="42">
        <f>U12</f>
        <v>0</v>
      </c>
      <c r="F32" s="43">
        <f t="shared" si="3"/>
        <v>1</v>
      </c>
      <c r="G32" s="43">
        <f t="shared" si="4"/>
        <v>0</v>
      </c>
      <c r="H32" s="43">
        <f t="shared" si="5"/>
        <v>0</v>
      </c>
      <c r="I32" s="88" t="str">
        <f>Player!A5</f>
        <v>Barale</v>
      </c>
      <c r="J32" s="88"/>
      <c r="K32" s="21"/>
      <c r="L32" s="41"/>
      <c r="V32" s="52"/>
    </row>
    <row r="33" spans="1:22" ht="12.75">
      <c r="A33" s="81" t="str">
        <f>A25</f>
        <v>Martina</v>
      </c>
      <c r="B33" s="81" t="str">
        <f>A27</f>
        <v>Armando</v>
      </c>
      <c r="C33" s="82">
        <v>2</v>
      </c>
      <c r="D33" s="42">
        <f>T20</f>
        <v>1</v>
      </c>
      <c r="E33" s="42">
        <f>U20</f>
        <v>2</v>
      </c>
      <c r="F33" s="43">
        <f t="shared" si="3"/>
        <v>0</v>
      </c>
      <c r="G33" s="43">
        <f t="shared" si="4"/>
        <v>0</v>
      </c>
      <c r="H33" s="43">
        <f t="shared" si="5"/>
        <v>1</v>
      </c>
      <c r="I33" s="88" t="str">
        <f>Player!A1</f>
        <v>Riccomagno</v>
      </c>
      <c r="J33" s="88"/>
      <c r="K33" s="21"/>
      <c r="L33" s="41"/>
      <c r="P33" s="85" t="s">
        <v>60</v>
      </c>
      <c r="Q33" s="85"/>
      <c r="R33" s="85"/>
      <c r="S33" s="85"/>
      <c r="T33" s="85"/>
      <c r="U33" s="85"/>
      <c r="V33" s="85"/>
    </row>
    <row r="34" spans="1:22" ht="12.75">
      <c r="A34" s="81" t="str">
        <f>A24</f>
        <v>Murgia U</v>
      </c>
      <c r="B34" s="81" t="str">
        <f>A27</f>
        <v>Armando</v>
      </c>
      <c r="C34" s="82">
        <v>3</v>
      </c>
      <c r="D34" s="42">
        <f>T29</f>
        <v>3</v>
      </c>
      <c r="E34" s="42">
        <f>U29</f>
        <v>1</v>
      </c>
      <c r="F34" s="43">
        <f t="shared" si="3"/>
        <v>1</v>
      </c>
      <c r="G34" s="43">
        <f t="shared" si="4"/>
        <v>0</v>
      </c>
      <c r="H34" s="43">
        <f t="shared" si="5"/>
        <v>0</v>
      </c>
      <c r="I34" s="88" t="str">
        <f>Player!A7</f>
        <v>Aglì</v>
      </c>
      <c r="J34" s="88"/>
      <c r="K34" s="21"/>
      <c r="L34" s="41"/>
      <c r="P34" s="11" t="s">
        <v>23</v>
      </c>
      <c r="Q34" s="11" t="s">
        <v>24</v>
      </c>
      <c r="R34" s="55"/>
      <c r="S34" s="55"/>
      <c r="T34" s="12"/>
      <c r="U34" s="12"/>
      <c r="V34" s="11" t="s">
        <v>25</v>
      </c>
    </row>
    <row r="35" spans="1:22" ht="12.75">
      <c r="A35" s="81" t="str">
        <f>A25</f>
        <v>Martina</v>
      </c>
      <c r="B35" s="81" t="str">
        <f>A26</f>
        <v>Trabucco</v>
      </c>
      <c r="C35" s="82">
        <v>4</v>
      </c>
      <c r="D35" s="42">
        <f>T30</f>
        <v>1</v>
      </c>
      <c r="E35" s="42">
        <f>U30</f>
        <v>2</v>
      </c>
      <c r="F35" s="43">
        <f t="shared" si="3"/>
        <v>0</v>
      </c>
      <c r="G35" s="43">
        <f t="shared" si="4"/>
        <v>0</v>
      </c>
      <c r="H35" s="43">
        <f t="shared" si="5"/>
        <v>1</v>
      </c>
      <c r="I35" s="88" t="str">
        <f>Player!A11</f>
        <v>Marenghi</v>
      </c>
      <c r="J35" s="88"/>
      <c r="K35" s="21"/>
      <c r="L35" s="41"/>
      <c r="P35" s="18">
        <v>1</v>
      </c>
      <c r="Q35" s="19" t="s">
        <v>51</v>
      </c>
      <c r="R35" s="53" t="str">
        <f>Player!A3</f>
        <v>Fassio</v>
      </c>
      <c r="S35" s="53" t="str">
        <f>Player!A15</f>
        <v>Murgia M</v>
      </c>
      <c r="T35" s="56">
        <v>4</v>
      </c>
      <c r="U35" s="56">
        <v>0</v>
      </c>
      <c r="V35" s="20" t="str">
        <f>Player!A1</f>
        <v>Riccomagno</v>
      </c>
    </row>
    <row r="36" spans="1:22" ht="12.7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/>
      <c r="P36" s="68">
        <v>2</v>
      </c>
      <c r="Q36" s="64" t="s">
        <v>51</v>
      </c>
      <c r="R36" s="69" t="str">
        <f>Player!A7</f>
        <v>Aglì</v>
      </c>
      <c r="S36" s="69" t="str">
        <f>Player!A11</f>
        <v>Marenghi</v>
      </c>
      <c r="T36" s="70">
        <v>0</v>
      </c>
      <c r="U36" s="70">
        <v>2</v>
      </c>
      <c r="V36" s="71" t="str">
        <f>Player!A5</f>
        <v>Barale</v>
      </c>
    </row>
    <row r="37" spans="16:22" ht="12.75">
      <c r="P37" s="68">
        <v>3</v>
      </c>
      <c r="Q37" s="64" t="s">
        <v>65</v>
      </c>
      <c r="R37" s="69" t="str">
        <f>Player!A4</f>
        <v>Colli</v>
      </c>
      <c r="S37" s="69" t="str">
        <f>Player!A16</f>
        <v>Capello D.</v>
      </c>
      <c r="T37" s="74">
        <v>3</v>
      </c>
      <c r="U37" s="70">
        <v>0</v>
      </c>
      <c r="V37" s="71" t="str">
        <f>Player!A9</f>
        <v>Cipolat</v>
      </c>
    </row>
    <row r="38" spans="16:22" ht="12.75">
      <c r="P38" s="22">
        <v>4</v>
      </c>
      <c r="Q38" s="23" t="s">
        <v>65</v>
      </c>
      <c r="R38" s="54" t="str">
        <f>Player!A8</f>
        <v>Romussi</v>
      </c>
      <c r="S38" s="54" t="str">
        <f>Player!A12</f>
        <v>Calamela</v>
      </c>
      <c r="T38" s="57">
        <v>3</v>
      </c>
      <c r="U38" s="57">
        <v>1</v>
      </c>
      <c r="V38" s="24" t="str">
        <f>Player!A13</f>
        <v>Capello R.</v>
      </c>
    </row>
    <row r="39" spans="1:22" ht="12.75">
      <c r="A39" s="1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P39" s="25"/>
      <c r="Q39" s="25"/>
      <c r="R39" s="27"/>
      <c r="S39" s="27"/>
      <c r="T39" s="21"/>
      <c r="U39" s="26"/>
      <c r="V39" s="26"/>
    </row>
    <row r="40" spans="1:12" ht="12.75">
      <c r="A40" s="4"/>
      <c r="B40" s="5"/>
      <c r="C40" s="6"/>
      <c r="D40" s="6"/>
      <c r="E40" s="6"/>
      <c r="F40" s="7"/>
      <c r="G40" s="7"/>
      <c r="H40" s="8"/>
      <c r="I40" s="6"/>
      <c r="J40" s="6"/>
      <c r="K40" s="9"/>
      <c r="L40" s="10"/>
    </row>
    <row r="41" spans="1:12" ht="12.75">
      <c r="A41" s="13"/>
      <c r="B41" s="77"/>
      <c r="C41" s="75" t="s">
        <v>26</v>
      </c>
      <c r="D41" s="75" t="s">
        <v>27</v>
      </c>
      <c r="E41" s="75" t="s">
        <v>28</v>
      </c>
      <c r="F41" s="76" t="s">
        <v>29</v>
      </c>
      <c r="G41" s="76" t="s">
        <v>30</v>
      </c>
      <c r="H41" s="76" t="s">
        <v>31</v>
      </c>
      <c r="I41" s="75" t="s">
        <v>32</v>
      </c>
      <c r="J41" s="75" t="s">
        <v>33</v>
      </c>
      <c r="K41" s="16" t="s">
        <v>53</v>
      </c>
      <c r="L41" s="17" t="s">
        <v>2</v>
      </c>
    </row>
    <row r="42" spans="1:12" ht="12.75">
      <c r="A42" s="13"/>
      <c r="B42" s="77"/>
      <c r="C42" s="78"/>
      <c r="D42" s="79"/>
      <c r="E42" s="79"/>
      <c r="F42" s="80"/>
      <c r="G42" s="80"/>
      <c r="H42" s="80"/>
      <c r="I42" s="79"/>
      <c r="J42" s="79"/>
      <c r="K42" s="16" t="s">
        <v>54</v>
      </c>
      <c r="L42" s="17" t="s">
        <v>10</v>
      </c>
    </row>
    <row r="43" spans="1:12" ht="12.75">
      <c r="A43" s="81" t="str">
        <f>Player!A3</f>
        <v>Fassio</v>
      </c>
      <c r="B43" s="77"/>
      <c r="C43" s="78">
        <f>3*E43+F43</f>
        <v>9</v>
      </c>
      <c r="D43" s="79">
        <f>SUM(E43:G43)</f>
        <v>3</v>
      </c>
      <c r="E43" s="79">
        <f>SUM(F49+F51+F53)</f>
        <v>3</v>
      </c>
      <c r="F43" s="80">
        <f>SUM(G49+G51+G53)</f>
        <v>0</v>
      </c>
      <c r="G43" s="80">
        <f>SUM(H49+H51+H53)</f>
        <v>0</v>
      </c>
      <c r="H43" s="80">
        <f>SUM(D49+D51+D53)</f>
        <v>11</v>
      </c>
      <c r="I43" s="79">
        <f>SUM(E49+E51+E53)</f>
        <v>0</v>
      </c>
      <c r="J43" s="79">
        <f>H43-I43</f>
        <v>11</v>
      </c>
      <c r="K43" s="16" t="s">
        <v>55</v>
      </c>
      <c r="L43" s="17" t="s">
        <v>14</v>
      </c>
    </row>
    <row r="44" spans="1:12" ht="12.75">
      <c r="A44" s="81" t="str">
        <f>Player!A7</f>
        <v>Aglì</v>
      </c>
      <c r="B44" s="77"/>
      <c r="C44" s="78">
        <f>3*E44+F44</f>
        <v>0</v>
      </c>
      <c r="D44" s="79">
        <f>SUM(E44:G44)</f>
        <v>2</v>
      </c>
      <c r="E44" s="79">
        <f>SUM(H49+F52+F54)</f>
        <v>0</v>
      </c>
      <c r="F44" s="80">
        <f>SUM(G49+G52+G54)</f>
        <v>0</v>
      </c>
      <c r="G44" s="80">
        <f>SUM(F49+H52+F54)</f>
        <v>2</v>
      </c>
      <c r="H44" s="80">
        <f>SUM(E49+D52+D54)</f>
        <v>0</v>
      </c>
      <c r="I44" s="80">
        <f>SUM(D49+E52+E54)</f>
        <v>6</v>
      </c>
      <c r="J44" s="79">
        <f>H44-I44</f>
        <v>-6</v>
      </c>
      <c r="K44" s="16" t="s">
        <v>71</v>
      </c>
      <c r="L44" s="17" t="s">
        <v>6</v>
      </c>
    </row>
    <row r="45" spans="1:12" ht="12.75">
      <c r="A45" s="81" t="str">
        <f>Player!A11</f>
        <v>Marenghi</v>
      </c>
      <c r="B45" s="77"/>
      <c r="C45" s="78">
        <f>3*E45+F45</f>
        <v>6</v>
      </c>
      <c r="D45" s="79">
        <f>SUM(E45:G45)</f>
        <v>3</v>
      </c>
      <c r="E45" s="79">
        <f>SUM(F50+H51+H54)</f>
        <v>2</v>
      </c>
      <c r="F45" s="80">
        <f>SUM(G50+G51+G54)</f>
        <v>0</v>
      </c>
      <c r="G45" s="80">
        <f>SUM(H50+F51+F54)</f>
        <v>1</v>
      </c>
      <c r="H45" s="80">
        <f>SUM(D50+E51+E54)</f>
        <v>3</v>
      </c>
      <c r="I45" s="80">
        <f>SUM(E50+D51+D54)</f>
        <v>4</v>
      </c>
      <c r="J45" s="79">
        <f>H45-I45</f>
        <v>-1</v>
      </c>
      <c r="K45" s="28"/>
      <c r="L45" s="29"/>
    </row>
    <row r="46" spans="1:12" ht="12.75">
      <c r="A46" s="81" t="str">
        <f>Player!A15</f>
        <v>Murgia M</v>
      </c>
      <c r="B46" s="77"/>
      <c r="C46" s="78">
        <f>3*E46+F46</f>
        <v>3</v>
      </c>
      <c r="D46" s="79">
        <f>SUM(E46:G46)</f>
        <v>3</v>
      </c>
      <c r="E46" s="79">
        <f>SUM(H50+H52+H53)</f>
        <v>1</v>
      </c>
      <c r="F46" s="79">
        <f>SUM(G50+G52+G53)</f>
        <v>0</v>
      </c>
      <c r="G46" s="80">
        <f>SUM(F50+F52+F53)</f>
        <v>2</v>
      </c>
      <c r="H46" s="80">
        <f>SUM(E50+E52+E53)</f>
        <v>1</v>
      </c>
      <c r="I46" s="80">
        <f>SUM(D50+D52+D53)</f>
        <v>5</v>
      </c>
      <c r="J46" s="79">
        <f>H46-I46</f>
        <v>-4</v>
      </c>
      <c r="K46" s="30"/>
      <c r="L46" s="31"/>
    </row>
    <row r="47" spans="1:12" ht="12.75">
      <c r="A47" s="32"/>
      <c r="B47" s="33"/>
      <c r="C47" s="34"/>
      <c r="D47" s="34"/>
      <c r="E47" s="34"/>
      <c r="F47" s="35"/>
      <c r="G47" s="35"/>
      <c r="H47" s="36"/>
      <c r="I47" s="34"/>
      <c r="J47" s="34"/>
      <c r="K47" s="28"/>
      <c r="L47" s="37"/>
    </row>
    <row r="48" spans="1:12" ht="12.75">
      <c r="A48" s="38"/>
      <c r="B48" s="39"/>
      <c r="C48" s="15" t="s">
        <v>23</v>
      </c>
      <c r="D48" s="86" t="s">
        <v>39</v>
      </c>
      <c r="E48" s="86"/>
      <c r="F48" s="14"/>
      <c r="G48" s="40"/>
      <c r="H48" s="14"/>
      <c r="I48" s="87" t="s">
        <v>25</v>
      </c>
      <c r="J48" s="87"/>
      <c r="K48" s="15"/>
      <c r="L48" s="41"/>
    </row>
    <row r="49" spans="1:12" ht="12.75">
      <c r="A49" s="81" t="str">
        <f>A43</f>
        <v>Fassio</v>
      </c>
      <c r="B49" s="81" t="str">
        <f>A44</f>
        <v>Aglì</v>
      </c>
      <c r="C49" s="82">
        <v>5</v>
      </c>
      <c r="D49" s="42">
        <v>3</v>
      </c>
      <c r="E49" s="42">
        <f>U7</f>
        <v>0</v>
      </c>
      <c r="F49" s="43">
        <f aca="true" t="shared" si="6" ref="F49:F54">IF(D49&gt;E49,1,0)</f>
        <v>1</v>
      </c>
      <c r="G49" s="43">
        <f aca="true" t="shared" si="7" ref="G49:G54">IF(D49=E49,1,0)</f>
        <v>0</v>
      </c>
      <c r="H49" s="43">
        <f aca="true" t="shared" si="8" ref="H49:H54">IF(D49&lt;E49,1,0)</f>
        <v>0</v>
      </c>
      <c r="I49" s="88" t="str">
        <f>Player!A16</f>
        <v>Capello D.</v>
      </c>
      <c r="J49" s="88"/>
      <c r="K49" s="21"/>
      <c r="L49" s="41"/>
    </row>
    <row r="50" spans="1:12" ht="12.75">
      <c r="A50" s="81" t="str">
        <f>A45</f>
        <v>Marenghi</v>
      </c>
      <c r="B50" s="81" t="str">
        <f>A46</f>
        <v>Murgia M</v>
      </c>
      <c r="C50" s="82">
        <v>3</v>
      </c>
      <c r="D50" s="42">
        <f>T13</f>
        <v>1</v>
      </c>
      <c r="E50" s="42">
        <f>U13</f>
        <v>0</v>
      </c>
      <c r="F50" s="43">
        <f t="shared" si="6"/>
        <v>1</v>
      </c>
      <c r="G50" s="43">
        <f t="shared" si="7"/>
        <v>0</v>
      </c>
      <c r="H50" s="43">
        <f t="shared" si="8"/>
        <v>0</v>
      </c>
      <c r="I50" s="88" t="str">
        <f>Player!A6</f>
        <v>Martina</v>
      </c>
      <c r="J50" s="88"/>
      <c r="K50" s="21"/>
      <c r="L50" s="44"/>
    </row>
    <row r="51" spans="1:12" ht="12.75">
      <c r="A51" s="81" t="str">
        <f>A43</f>
        <v>Fassio</v>
      </c>
      <c r="B51" s="81" t="str">
        <f>A45</f>
        <v>Marenghi</v>
      </c>
      <c r="C51" s="82">
        <v>3</v>
      </c>
      <c r="D51" s="42">
        <f>T21</f>
        <v>4</v>
      </c>
      <c r="E51" s="42">
        <f>U21</f>
        <v>0</v>
      </c>
      <c r="F51" s="43">
        <f t="shared" si="6"/>
        <v>1</v>
      </c>
      <c r="G51" s="43">
        <f t="shared" si="7"/>
        <v>0</v>
      </c>
      <c r="H51" s="43">
        <f t="shared" si="8"/>
        <v>0</v>
      </c>
      <c r="I51" s="88" t="str">
        <f>Player!A2</f>
        <v>Murgia U</v>
      </c>
      <c r="J51" s="88"/>
      <c r="K51" s="21"/>
      <c r="L51" s="41"/>
    </row>
    <row r="52" spans="1:12" ht="12.75">
      <c r="A52" s="81" t="str">
        <f>A44</f>
        <v>Aglì</v>
      </c>
      <c r="B52" s="81" t="str">
        <f>A46</f>
        <v>Murgia M</v>
      </c>
      <c r="C52" s="82">
        <v>4</v>
      </c>
      <c r="D52" s="42">
        <f>T22</f>
        <v>0</v>
      </c>
      <c r="E52" s="42">
        <f>U22</f>
        <v>1</v>
      </c>
      <c r="F52" s="43">
        <f t="shared" si="6"/>
        <v>0</v>
      </c>
      <c r="G52" s="43">
        <f t="shared" si="7"/>
        <v>0</v>
      </c>
      <c r="H52" s="43">
        <f t="shared" si="8"/>
        <v>1</v>
      </c>
      <c r="I52" s="88" t="str">
        <f>Player!A10</f>
        <v>Trabucco</v>
      </c>
      <c r="J52" s="88"/>
      <c r="K52" s="21"/>
      <c r="L52" s="41"/>
    </row>
    <row r="53" spans="1:12" ht="12.75">
      <c r="A53" s="81" t="str">
        <f>A43</f>
        <v>Fassio</v>
      </c>
      <c r="B53" s="81" t="str">
        <f>A46</f>
        <v>Murgia M</v>
      </c>
      <c r="C53" s="82">
        <v>1</v>
      </c>
      <c r="D53" s="42">
        <f>T35</f>
        <v>4</v>
      </c>
      <c r="E53" s="42">
        <f>U35</f>
        <v>0</v>
      </c>
      <c r="F53" s="43">
        <f t="shared" si="6"/>
        <v>1</v>
      </c>
      <c r="G53" s="43">
        <f t="shared" si="7"/>
        <v>0</v>
      </c>
      <c r="H53" s="43">
        <f t="shared" si="8"/>
        <v>0</v>
      </c>
      <c r="I53" s="88" t="str">
        <f>Player!A1</f>
        <v>Riccomagno</v>
      </c>
      <c r="J53" s="88"/>
      <c r="K53" s="21"/>
      <c r="L53" s="41"/>
    </row>
    <row r="54" spans="1:12" ht="12.75">
      <c r="A54" s="81" t="str">
        <f>A44</f>
        <v>Aglì</v>
      </c>
      <c r="B54" s="81" t="str">
        <f>A45</f>
        <v>Marenghi</v>
      </c>
      <c r="C54" s="82">
        <v>2</v>
      </c>
      <c r="D54" s="42">
        <f>T36</f>
        <v>0</v>
      </c>
      <c r="E54" s="42">
        <f>U36</f>
        <v>2</v>
      </c>
      <c r="F54" s="43">
        <f t="shared" si="6"/>
        <v>0</v>
      </c>
      <c r="G54" s="43">
        <f t="shared" si="7"/>
        <v>0</v>
      </c>
      <c r="H54" s="43">
        <f t="shared" si="8"/>
        <v>1</v>
      </c>
      <c r="I54" s="88" t="str">
        <f>Player!A5</f>
        <v>Barale</v>
      </c>
      <c r="J54" s="88"/>
      <c r="K54" s="21"/>
      <c r="L54" s="41"/>
    </row>
    <row r="55" spans="1:12" ht="12.75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</row>
    <row r="58" spans="1:12" ht="12.75">
      <c r="A58" s="1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</row>
    <row r="59" spans="1:12" ht="12.75">
      <c r="A59" s="4"/>
      <c r="B59" s="5"/>
      <c r="C59" s="6"/>
      <c r="D59" s="6"/>
      <c r="E59" s="6"/>
      <c r="F59" s="7"/>
      <c r="G59" s="7"/>
      <c r="H59" s="8"/>
      <c r="I59" s="6"/>
      <c r="J59" s="6"/>
      <c r="K59" s="9"/>
      <c r="L59" s="10"/>
    </row>
    <row r="60" spans="1:12" ht="12.75">
      <c r="A60" s="13"/>
      <c r="B60" s="77"/>
      <c r="C60" s="75" t="s">
        <v>26</v>
      </c>
      <c r="D60" s="75" t="s">
        <v>27</v>
      </c>
      <c r="E60" s="75" t="s">
        <v>28</v>
      </c>
      <c r="F60" s="76" t="s">
        <v>29</v>
      </c>
      <c r="G60" s="76" t="s">
        <v>30</v>
      </c>
      <c r="H60" s="76" t="s">
        <v>31</v>
      </c>
      <c r="I60" s="75" t="s">
        <v>32</v>
      </c>
      <c r="J60" s="75" t="s">
        <v>33</v>
      </c>
      <c r="K60" s="16" t="s">
        <v>61</v>
      </c>
      <c r="L60" s="17" t="s">
        <v>7</v>
      </c>
    </row>
    <row r="61" spans="1:12" ht="12.75">
      <c r="A61" s="13"/>
      <c r="B61" s="77"/>
      <c r="C61" s="78"/>
      <c r="D61" s="79"/>
      <c r="E61" s="79"/>
      <c r="F61" s="80"/>
      <c r="G61" s="80"/>
      <c r="H61" s="80"/>
      <c r="I61" s="79"/>
      <c r="J61" s="79"/>
      <c r="K61" s="16" t="s">
        <v>62</v>
      </c>
      <c r="L61" s="17" t="s">
        <v>3</v>
      </c>
    </row>
    <row r="62" spans="1:12" ht="12.75">
      <c r="A62" s="81" t="str">
        <f>Player!A4</f>
        <v>Colli</v>
      </c>
      <c r="B62" s="77"/>
      <c r="C62" s="78">
        <f>3*E62+F62</f>
        <v>4</v>
      </c>
      <c r="D62" s="79">
        <f>SUM(E62:G62)</f>
        <v>3</v>
      </c>
      <c r="E62" s="79">
        <f>SUM(F68+F70+F72)</f>
        <v>1</v>
      </c>
      <c r="F62" s="80">
        <f>SUM(G68+G70+G72)</f>
        <v>1</v>
      </c>
      <c r="G62" s="80">
        <f>SUM(H68+H70+H72)</f>
        <v>1</v>
      </c>
      <c r="H62" s="80">
        <f>SUM(D68+D70+D72)</f>
        <v>6</v>
      </c>
      <c r="I62" s="79">
        <f>SUM(E68+E70+E72)</f>
        <v>4</v>
      </c>
      <c r="J62" s="79">
        <f>H62-I62</f>
        <v>2</v>
      </c>
      <c r="K62" s="16" t="s">
        <v>63</v>
      </c>
      <c r="L62" s="17" t="s">
        <v>11</v>
      </c>
    </row>
    <row r="63" spans="1:12" ht="12.75">
      <c r="A63" s="81" t="str">
        <f>Player!A8</f>
        <v>Romussi</v>
      </c>
      <c r="B63" s="77"/>
      <c r="C63" s="78">
        <f>3*E63+F63</f>
        <v>9</v>
      </c>
      <c r="D63" s="79">
        <f>SUM(E63:G63)</f>
        <v>4</v>
      </c>
      <c r="E63" s="79">
        <f>SUM(H68+F71+F73)</f>
        <v>3</v>
      </c>
      <c r="F63" s="80">
        <f>SUM(G68+G71+G73)</f>
        <v>0</v>
      </c>
      <c r="G63" s="80">
        <f>SUM(F68+H71+F73)</f>
        <v>1</v>
      </c>
      <c r="H63" s="80">
        <f>SUM(E68+D71+D73)</f>
        <v>9</v>
      </c>
      <c r="I63" s="80">
        <f>SUM(D68+E71+E73)</f>
        <v>3</v>
      </c>
      <c r="J63" s="79">
        <f>H63-I63</f>
        <v>6</v>
      </c>
      <c r="K63" s="16" t="s">
        <v>64</v>
      </c>
      <c r="L63" s="17" t="s">
        <v>76</v>
      </c>
    </row>
    <row r="64" spans="1:12" ht="12.75">
      <c r="A64" s="81" t="str">
        <f>Player!A12</f>
        <v>Calamela</v>
      </c>
      <c r="B64" s="77"/>
      <c r="C64" s="78">
        <f>3*E64+F64</f>
        <v>4</v>
      </c>
      <c r="D64" s="79">
        <f>SUM(E64:G64)</f>
        <v>3</v>
      </c>
      <c r="E64" s="79">
        <f>SUM(F69+H70+H73)</f>
        <v>1</v>
      </c>
      <c r="F64" s="80">
        <f>SUM(G69+G70+G73)</f>
        <v>1</v>
      </c>
      <c r="G64" s="80">
        <f>SUM(H69+F70+F73)</f>
        <v>1</v>
      </c>
      <c r="H64" s="80">
        <f>SUM(D69+E70+E73)</f>
        <v>5</v>
      </c>
      <c r="I64" s="80">
        <f>SUM(E69+D70+D73)</f>
        <v>4</v>
      </c>
      <c r="J64" s="79">
        <f>H64-I64</f>
        <v>1</v>
      </c>
      <c r="K64" s="28"/>
      <c r="L64" s="29"/>
    </row>
    <row r="65" spans="1:12" ht="12.75">
      <c r="A65" s="81" t="str">
        <f>Player!A16</f>
        <v>Capello D.</v>
      </c>
      <c r="B65" s="77"/>
      <c r="C65" s="78">
        <f>3*E65+F65</f>
        <v>0</v>
      </c>
      <c r="D65" s="79">
        <f>SUM(E65:G65)</f>
        <v>3</v>
      </c>
      <c r="E65" s="79">
        <f>SUM(H69+H71+H72)</f>
        <v>0</v>
      </c>
      <c r="F65" s="79">
        <f>SUM(G69+G71+G72)</f>
        <v>0</v>
      </c>
      <c r="G65" s="80">
        <f>SUM(F69+F71+F72)</f>
        <v>3</v>
      </c>
      <c r="H65" s="80">
        <f>SUM(E69+E71+E72)</f>
        <v>0</v>
      </c>
      <c r="I65" s="80">
        <f>SUM(D69+D71+D72)</f>
        <v>9</v>
      </c>
      <c r="J65" s="79">
        <f>H65-I65</f>
        <v>-9</v>
      </c>
      <c r="K65" s="30"/>
      <c r="L65" s="31"/>
    </row>
    <row r="66" spans="1:12" ht="12.75">
      <c r="A66" s="32"/>
      <c r="B66" s="33"/>
      <c r="C66" s="34"/>
      <c r="D66" s="34"/>
      <c r="E66" s="34"/>
      <c r="F66" s="35"/>
      <c r="G66" s="35"/>
      <c r="H66" s="36"/>
      <c r="I66" s="34"/>
      <c r="J66" s="34"/>
      <c r="K66" s="28"/>
      <c r="L66" s="37"/>
    </row>
    <row r="67" spans="1:12" ht="12.75">
      <c r="A67" s="38"/>
      <c r="B67" s="39"/>
      <c r="C67" s="15" t="s">
        <v>23</v>
      </c>
      <c r="D67" s="86" t="s">
        <v>39</v>
      </c>
      <c r="E67" s="86"/>
      <c r="F67" s="14"/>
      <c r="G67" s="40"/>
      <c r="H67" s="14"/>
      <c r="I67" s="87" t="s">
        <v>25</v>
      </c>
      <c r="J67" s="87"/>
      <c r="K67" s="15"/>
      <c r="L67" s="41"/>
    </row>
    <row r="68" spans="1:12" ht="12.75">
      <c r="A68" s="81" t="str">
        <f>A62</f>
        <v>Colli</v>
      </c>
      <c r="B68" s="81" t="str">
        <f>A63</f>
        <v>Romussi</v>
      </c>
      <c r="C68" s="82">
        <v>4</v>
      </c>
      <c r="D68" s="42">
        <f>T14</f>
        <v>2</v>
      </c>
      <c r="E68" s="42">
        <f>U14</f>
        <v>3</v>
      </c>
      <c r="F68" s="43">
        <f aca="true" t="shared" si="9" ref="F68:F73">IF(D68&gt;E68,1,0)</f>
        <v>0</v>
      </c>
      <c r="G68" s="43">
        <f aca="true" t="shared" si="10" ref="G68:G73">IF(D68=E68,1,0)</f>
        <v>0</v>
      </c>
      <c r="H68" s="43">
        <f aca="true" t="shared" si="11" ref="H68:H73">IF(D68&lt;E68,1,0)</f>
        <v>1</v>
      </c>
      <c r="I68" s="88" t="str">
        <f>Player!A14</f>
        <v>Armando</v>
      </c>
      <c r="J68" s="88"/>
      <c r="K68" s="21"/>
      <c r="L68" s="41"/>
    </row>
    <row r="69" spans="1:12" ht="12.75">
      <c r="A69" s="81" t="str">
        <f>A64</f>
        <v>Calamela</v>
      </c>
      <c r="B69" s="81" t="str">
        <f>A65</f>
        <v>Capello D.</v>
      </c>
      <c r="C69" s="82">
        <v>5</v>
      </c>
      <c r="D69" s="42">
        <f>T15</f>
        <v>3</v>
      </c>
      <c r="E69" s="42">
        <f>U15</f>
        <v>0</v>
      </c>
      <c r="F69" s="43">
        <f t="shared" si="9"/>
        <v>1</v>
      </c>
      <c r="G69" s="43">
        <f t="shared" si="10"/>
        <v>0</v>
      </c>
      <c r="H69" s="43">
        <f t="shared" si="11"/>
        <v>0</v>
      </c>
      <c r="I69" s="88" t="str">
        <f>Player!A13</f>
        <v>Capello R.</v>
      </c>
      <c r="J69" s="88"/>
      <c r="K69" s="21"/>
      <c r="L69" s="44"/>
    </row>
    <row r="70" spans="1:12" ht="12.75">
      <c r="A70" s="81" t="str">
        <f>A62</f>
        <v>Colli</v>
      </c>
      <c r="B70" s="81" t="str">
        <f>A64</f>
        <v>Calamela</v>
      </c>
      <c r="C70" s="82">
        <v>5</v>
      </c>
      <c r="D70" s="42">
        <f>T23</f>
        <v>1</v>
      </c>
      <c r="E70" s="42">
        <f>U23</f>
        <v>1</v>
      </c>
      <c r="F70" s="43">
        <f t="shared" si="9"/>
        <v>0</v>
      </c>
      <c r="G70" s="43">
        <f t="shared" si="10"/>
        <v>1</v>
      </c>
      <c r="H70" s="43">
        <f t="shared" si="11"/>
        <v>0</v>
      </c>
      <c r="I70" s="88" t="str">
        <f>Player!A9</f>
        <v>Cipolat</v>
      </c>
      <c r="J70" s="88"/>
      <c r="K70" s="21"/>
      <c r="L70" s="41"/>
    </row>
    <row r="71" spans="1:12" ht="12.75">
      <c r="A71" s="81" t="str">
        <f>A63</f>
        <v>Romussi</v>
      </c>
      <c r="B71" s="81" t="str">
        <f>A65</f>
        <v>Capello D.</v>
      </c>
      <c r="C71" s="82">
        <v>5</v>
      </c>
      <c r="D71" s="42">
        <f>T31</f>
        <v>3</v>
      </c>
      <c r="E71" s="42">
        <f>U31</f>
        <v>0</v>
      </c>
      <c r="F71" s="43">
        <f t="shared" si="9"/>
        <v>1</v>
      </c>
      <c r="G71" s="43">
        <f t="shared" si="10"/>
        <v>0</v>
      </c>
      <c r="H71" s="43">
        <f t="shared" si="11"/>
        <v>0</v>
      </c>
      <c r="I71" s="88" t="str">
        <f>Player!A15</f>
        <v>Murgia M</v>
      </c>
      <c r="J71" s="88"/>
      <c r="K71" s="21"/>
      <c r="L71" s="41"/>
    </row>
    <row r="72" spans="1:12" ht="12.75">
      <c r="A72" s="81" t="str">
        <f>A62</f>
        <v>Colli</v>
      </c>
      <c r="B72" s="81" t="str">
        <f>A65</f>
        <v>Capello D.</v>
      </c>
      <c r="C72" s="82">
        <v>3</v>
      </c>
      <c r="D72" s="42">
        <f>T37</f>
        <v>3</v>
      </c>
      <c r="E72" s="42">
        <f>U37</f>
        <v>0</v>
      </c>
      <c r="F72" s="43">
        <f t="shared" si="9"/>
        <v>1</v>
      </c>
      <c r="G72" s="43">
        <f t="shared" si="10"/>
        <v>0</v>
      </c>
      <c r="H72" s="43">
        <f t="shared" si="11"/>
        <v>0</v>
      </c>
      <c r="I72" s="88" t="str">
        <f>Player!A9</f>
        <v>Cipolat</v>
      </c>
      <c r="J72" s="88"/>
      <c r="K72" s="21"/>
      <c r="L72" s="41"/>
    </row>
    <row r="73" spans="1:12" ht="12.75">
      <c r="A73" s="81" t="str">
        <f>A63</f>
        <v>Romussi</v>
      </c>
      <c r="B73" s="81" t="str">
        <f>A64</f>
        <v>Calamela</v>
      </c>
      <c r="C73" s="82">
        <v>4</v>
      </c>
      <c r="D73" s="42">
        <f>T38</f>
        <v>3</v>
      </c>
      <c r="E73" s="42">
        <f>U38</f>
        <v>1</v>
      </c>
      <c r="F73" s="43">
        <f t="shared" si="9"/>
        <v>1</v>
      </c>
      <c r="G73" s="43">
        <f t="shared" si="10"/>
        <v>0</v>
      </c>
      <c r="H73" s="43">
        <f t="shared" si="11"/>
        <v>0</v>
      </c>
      <c r="I73" s="88" t="str">
        <f>Player!A13</f>
        <v>Capello R.</v>
      </c>
      <c r="J73" s="88"/>
      <c r="K73" s="21"/>
      <c r="L73" s="41"/>
    </row>
    <row r="74" spans="1:12" ht="12.75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7"/>
    </row>
    <row r="75" ht="12.75">
      <c r="V75" s="52"/>
    </row>
    <row r="76" ht="12.75">
      <c r="V76" s="52"/>
    </row>
    <row r="77" ht="12.75">
      <c r="V77" s="52"/>
    </row>
    <row r="78" ht="12.75">
      <c r="V78" s="52"/>
    </row>
    <row r="79" ht="12.75">
      <c r="V79" s="52"/>
    </row>
    <row r="80" spans="1:22" ht="19.5">
      <c r="A80" s="59" t="s">
        <v>67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  <c r="N80" s="72" t="s">
        <v>68</v>
      </c>
      <c r="V80" s="52"/>
    </row>
    <row r="81" spans="7:22" ht="12.75">
      <c r="G81" s="52"/>
      <c r="H81" s="52"/>
      <c r="I81" s="58" t="s">
        <v>23</v>
      </c>
      <c r="N81" s="58" t="s">
        <v>25</v>
      </c>
      <c r="V81" s="52"/>
    </row>
    <row r="82" spans="1:22" ht="12.75">
      <c r="A82" s="89" t="str">
        <f>L3</f>
        <v>Riccomagno</v>
      </c>
      <c r="B82" s="89"/>
      <c r="C82" s="89"/>
      <c r="D82" s="89" t="str">
        <f>L42</f>
        <v>Marenghi</v>
      </c>
      <c r="E82" s="89"/>
      <c r="F82" s="89"/>
      <c r="G82" s="62">
        <v>4</v>
      </c>
      <c r="H82" s="62">
        <v>1</v>
      </c>
      <c r="I82" s="52">
        <v>1</v>
      </c>
      <c r="J82" s="89" t="s">
        <v>0</v>
      </c>
      <c r="K82" s="89"/>
      <c r="L82" s="89"/>
      <c r="N82" s="63" t="str">
        <f>L5</f>
        <v>Barale</v>
      </c>
      <c r="V82" s="52"/>
    </row>
    <row r="83" spans="1:22" ht="12.75">
      <c r="A83" s="89" t="str">
        <f>L22</f>
        <v>Murgia U</v>
      </c>
      <c r="B83" s="89"/>
      <c r="C83" s="89"/>
      <c r="D83" s="89" t="str">
        <f>L61</f>
        <v>Colli</v>
      </c>
      <c r="E83" s="89"/>
      <c r="F83" s="89"/>
      <c r="G83" s="62">
        <v>5</v>
      </c>
      <c r="H83" s="62">
        <v>2</v>
      </c>
      <c r="I83" s="52">
        <v>2</v>
      </c>
      <c r="J83" s="89" t="s">
        <v>1</v>
      </c>
      <c r="K83" s="89"/>
      <c r="L83" s="89"/>
      <c r="N83" s="64" t="str">
        <f>L24</f>
        <v>Armando</v>
      </c>
      <c r="P83" s="91" t="s">
        <v>79</v>
      </c>
      <c r="Q83" t="s">
        <v>80</v>
      </c>
      <c r="V83" s="52"/>
    </row>
    <row r="84" spans="1:22" ht="12.75">
      <c r="A84" s="89" t="str">
        <f>L41</f>
        <v>Fassio</v>
      </c>
      <c r="B84" s="89"/>
      <c r="C84" s="89"/>
      <c r="D84" s="90" t="str">
        <f>L4</f>
        <v>Capello R.</v>
      </c>
      <c r="E84" s="90"/>
      <c r="F84" s="90"/>
      <c r="G84" s="62">
        <v>2</v>
      </c>
      <c r="H84" s="62">
        <v>3</v>
      </c>
      <c r="I84" s="52">
        <v>3</v>
      </c>
      <c r="J84" s="89" t="s">
        <v>12</v>
      </c>
      <c r="K84" s="89"/>
      <c r="L84" s="89"/>
      <c r="N84" s="64" t="str">
        <f>L43</f>
        <v>Murgia M</v>
      </c>
      <c r="V84" s="52"/>
    </row>
    <row r="85" spans="1:22" ht="12.75">
      <c r="A85" s="89" t="str">
        <f>L60</f>
        <v>Romussi</v>
      </c>
      <c r="B85" s="89"/>
      <c r="C85" s="89"/>
      <c r="D85" s="89" t="str">
        <f>L23</f>
        <v>Trabucco</v>
      </c>
      <c r="E85" s="89"/>
      <c r="F85" s="89"/>
      <c r="G85" s="62">
        <v>4</v>
      </c>
      <c r="H85" s="62">
        <v>0</v>
      </c>
      <c r="I85" s="52">
        <v>4</v>
      </c>
      <c r="J85" s="89" t="s">
        <v>7</v>
      </c>
      <c r="K85" s="89"/>
      <c r="L85" s="89"/>
      <c r="N85" s="64" t="str">
        <f>L62</f>
        <v>Calamela</v>
      </c>
      <c r="V85" s="52"/>
    </row>
    <row r="86" spans="7:22" ht="12.75">
      <c r="G86" s="52"/>
      <c r="H86" s="52"/>
      <c r="N86" s="52"/>
      <c r="V86" s="52"/>
    </row>
    <row r="87" spans="7:22" ht="12.75">
      <c r="G87" s="52"/>
      <c r="H87" s="52"/>
      <c r="N87" s="52"/>
      <c r="V87" s="52"/>
    </row>
    <row r="88" spans="1:22" ht="19.5">
      <c r="A88" s="59" t="s">
        <v>46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1"/>
      <c r="N88" s="72" t="s">
        <v>69</v>
      </c>
      <c r="V88" s="52"/>
    </row>
    <row r="89" spans="7:22" ht="12.75">
      <c r="G89" s="52"/>
      <c r="H89" s="52"/>
      <c r="I89" s="58" t="s">
        <v>23</v>
      </c>
      <c r="N89" s="58" t="s">
        <v>25</v>
      </c>
      <c r="V89" s="52"/>
    </row>
    <row r="90" spans="1:22" ht="12.75">
      <c r="A90" s="89" t="str">
        <f>J82</f>
        <v>Riccomagno</v>
      </c>
      <c r="B90" s="89"/>
      <c r="C90" s="89"/>
      <c r="D90" s="89" t="str">
        <f>J85</f>
        <v>Romussi</v>
      </c>
      <c r="E90" s="89"/>
      <c r="F90" s="89"/>
      <c r="G90" s="62">
        <v>5</v>
      </c>
      <c r="H90" s="62">
        <v>1</v>
      </c>
      <c r="I90" s="52">
        <v>1</v>
      </c>
      <c r="J90" s="89" t="s">
        <v>0</v>
      </c>
      <c r="K90" s="89"/>
      <c r="L90" s="89"/>
      <c r="N90" s="63"/>
      <c r="V90" s="52"/>
    </row>
    <row r="91" spans="1:22" ht="12.75">
      <c r="A91" s="89" t="str">
        <f>J83</f>
        <v>Murgia U</v>
      </c>
      <c r="B91" s="89"/>
      <c r="C91" s="89"/>
      <c r="D91" s="89" t="str">
        <f>J84</f>
        <v>Capello R.</v>
      </c>
      <c r="E91" s="89"/>
      <c r="F91" s="89"/>
      <c r="G91" s="62">
        <v>3</v>
      </c>
      <c r="H91" s="62">
        <v>0</v>
      </c>
      <c r="I91" s="52">
        <v>2</v>
      </c>
      <c r="J91" s="89" t="s">
        <v>1</v>
      </c>
      <c r="K91" s="89"/>
      <c r="L91" s="89"/>
      <c r="N91" s="64"/>
      <c r="V91" s="52"/>
    </row>
    <row r="92" spans="7:22" ht="12.75">
      <c r="G92" s="52"/>
      <c r="H92" s="52"/>
      <c r="N92" s="52"/>
      <c r="V92" s="52"/>
    </row>
    <row r="93" spans="7:22" ht="12.75">
      <c r="G93" s="52"/>
      <c r="H93" s="52"/>
      <c r="N93" s="52"/>
      <c r="V93" s="52"/>
    </row>
    <row r="94" spans="1:22" ht="19.5">
      <c r="A94" s="59" t="s">
        <v>47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1"/>
      <c r="N94" s="72" t="s">
        <v>70</v>
      </c>
      <c r="V94" s="52"/>
    </row>
    <row r="95" spans="7:22" ht="12.75">
      <c r="G95" s="52"/>
      <c r="H95" s="52"/>
      <c r="I95" s="58" t="s">
        <v>23</v>
      </c>
      <c r="N95" s="58" t="s">
        <v>25</v>
      </c>
      <c r="V95" s="52"/>
    </row>
    <row r="96" spans="1:22" ht="12.75">
      <c r="A96" s="89" t="str">
        <f>J90</f>
        <v>Riccomagno</v>
      </c>
      <c r="B96" s="89"/>
      <c r="C96" s="89"/>
      <c r="D96" s="89" t="str">
        <f>J91</f>
        <v>Murgia U</v>
      </c>
      <c r="E96" s="89"/>
      <c r="F96" s="89"/>
      <c r="G96" s="62">
        <v>3</v>
      </c>
      <c r="H96" s="62">
        <v>2</v>
      </c>
      <c r="I96" s="52">
        <v>1</v>
      </c>
      <c r="J96" s="89" t="s">
        <v>0</v>
      </c>
      <c r="K96" s="89"/>
      <c r="L96" s="89"/>
      <c r="N96" s="63"/>
      <c r="P96" s="92" t="s">
        <v>81</v>
      </c>
      <c r="Q96" t="s">
        <v>80</v>
      </c>
      <c r="V96" s="52"/>
    </row>
    <row r="97" spans="1:22" ht="12.75">
      <c r="A97" s="51"/>
      <c r="B97" s="51"/>
      <c r="C97" s="51"/>
      <c r="D97" s="51"/>
      <c r="E97" s="51"/>
      <c r="F97" s="51"/>
      <c r="G97" s="25"/>
      <c r="H97" s="25"/>
      <c r="I97" s="52"/>
      <c r="J97" s="51"/>
      <c r="K97" s="51"/>
      <c r="L97" s="51"/>
      <c r="N97" s="25"/>
      <c r="V97" s="52"/>
    </row>
    <row r="98" spans="1:22" ht="19.5">
      <c r="A98" s="59" t="s">
        <v>73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1"/>
      <c r="N98" s="72" t="s">
        <v>70</v>
      </c>
      <c r="V98" s="52"/>
    </row>
    <row r="99" spans="7:22" ht="12.75">
      <c r="G99" s="52"/>
      <c r="H99" s="52"/>
      <c r="I99" s="58" t="s">
        <v>23</v>
      </c>
      <c r="N99" s="58" t="s">
        <v>25</v>
      </c>
      <c r="V99" s="52"/>
    </row>
    <row r="100" spans="1:22" ht="12.75">
      <c r="A100" s="89" t="s">
        <v>78</v>
      </c>
      <c r="B100" s="89"/>
      <c r="C100" s="89"/>
      <c r="D100" s="89" t="s">
        <v>7</v>
      </c>
      <c r="E100" s="89"/>
      <c r="F100" s="89"/>
      <c r="G100" s="62">
        <v>3</v>
      </c>
      <c r="H100" s="62">
        <v>0</v>
      </c>
      <c r="I100" s="52">
        <v>1</v>
      </c>
      <c r="J100" s="89" t="s">
        <v>12</v>
      </c>
      <c r="K100" s="89"/>
      <c r="L100" s="89"/>
      <c r="N100" s="63"/>
      <c r="V100" s="52"/>
    </row>
    <row r="101" spans="7:22" ht="12.75">
      <c r="G101" s="52"/>
      <c r="H101" s="52"/>
      <c r="N101" s="52"/>
      <c r="V101" s="52"/>
    </row>
    <row r="102" spans="7:22" ht="12.75">
      <c r="G102" s="52"/>
      <c r="H102" s="52"/>
      <c r="N102" s="52"/>
      <c r="V102" s="52"/>
    </row>
    <row r="103" spans="1:22" ht="19.5">
      <c r="A103" s="65" t="s">
        <v>74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7"/>
      <c r="N103" s="73" t="s">
        <v>69</v>
      </c>
      <c r="V103" s="52"/>
    </row>
    <row r="104" spans="7:22" ht="12.75">
      <c r="G104" s="52"/>
      <c r="H104" s="52"/>
      <c r="I104" s="58" t="s">
        <v>23</v>
      </c>
      <c r="N104" s="15"/>
      <c r="V104" s="52"/>
    </row>
    <row r="105" spans="1:22" ht="12.75">
      <c r="A105" s="89" t="str">
        <f>L5</f>
        <v>Barale</v>
      </c>
      <c r="B105" s="89"/>
      <c r="C105" s="89"/>
      <c r="D105" s="89" t="str">
        <f>L44</f>
        <v>Aglì</v>
      </c>
      <c r="E105" s="89"/>
      <c r="F105" s="89"/>
      <c r="G105" s="62">
        <v>0</v>
      </c>
      <c r="H105" s="62">
        <v>2</v>
      </c>
      <c r="I105" s="52">
        <v>5</v>
      </c>
      <c r="J105" s="89" t="s">
        <v>75</v>
      </c>
      <c r="K105" s="89"/>
      <c r="L105" s="89"/>
      <c r="N105" s="25"/>
      <c r="V105" s="52"/>
    </row>
    <row r="106" spans="1:22" ht="12.75">
      <c r="A106" s="89" t="str">
        <f>L24</f>
        <v>Armando</v>
      </c>
      <c r="B106" s="89"/>
      <c r="C106" s="89"/>
      <c r="D106" s="89" t="str">
        <f>L63</f>
        <v>Capello  D.</v>
      </c>
      <c r="E106" s="89"/>
      <c r="F106" s="89"/>
      <c r="G106" s="62">
        <v>3</v>
      </c>
      <c r="H106" s="62">
        <v>0</v>
      </c>
      <c r="I106" s="52">
        <v>6</v>
      </c>
      <c r="J106" s="89" t="s">
        <v>13</v>
      </c>
      <c r="K106" s="89"/>
      <c r="L106" s="89"/>
      <c r="N106" s="25"/>
      <c r="V106" s="52"/>
    </row>
    <row r="107" spans="1:22" ht="12.75">
      <c r="A107" s="89" t="str">
        <f>L43</f>
        <v>Murgia M</v>
      </c>
      <c r="B107" s="89"/>
      <c r="C107" s="89"/>
      <c r="D107" s="90" t="str">
        <f>L6</f>
        <v>Cipolat</v>
      </c>
      <c r="E107" s="90"/>
      <c r="F107" s="90"/>
      <c r="G107" s="62">
        <v>0</v>
      </c>
      <c r="H107" s="62">
        <v>1</v>
      </c>
      <c r="I107" s="52">
        <v>7</v>
      </c>
      <c r="J107" s="89" t="s">
        <v>8</v>
      </c>
      <c r="K107" s="89"/>
      <c r="L107" s="89"/>
      <c r="N107" s="25"/>
      <c r="V107" s="52"/>
    </row>
    <row r="108" spans="1:22" ht="12.75">
      <c r="A108" s="89" t="str">
        <f>L62</f>
        <v>Calamela</v>
      </c>
      <c r="B108" s="89"/>
      <c r="C108" s="89"/>
      <c r="D108" s="89" t="str">
        <f>L25</f>
        <v>Martina</v>
      </c>
      <c r="E108" s="89"/>
      <c r="F108" s="89"/>
      <c r="G108" s="62">
        <v>2</v>
      </c>
      <c r="H108" s="62">
        <v>4</v>
      </c>
      <c r="I108" s="52">
        <v>8</v>
      </c>
      <c r="J108" s="89" t="s">
        <v>5</v>
      </c>
      <c r="K108" s="89"/>
      <c r="L108" s="89"/>
      <c r="N108" s="25"/>
      <c r="V108" s="52"/>
    </row>
    <row r="109" ht="12.75">
      <c r="V109" s="52"/>
    </row>
    <row r="110" ht="12.75">
      <c r="V110" s="52"/>
    </row>
    <row r="111" spans="1:22" ht="19.5">
      <c r="A111" s="65" t="s">
        <v>50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7"/>
      <c r="N111" s="73" t="s">
        <v>70</v>
      </c>
      <c r="V111" s="52"/>
    </row>
    <row r="112" spans="7:22" ht="12.75">
      <c r="G112" s="52"/>
      <c r="H112" s="52"/>
      <c r="I112" s="58" t="s">
        <v>23</v>
      </c>
      <c r="N112" s="15"/>
      <c r="V112" s="52"/>
    </row>
    <row r="113" spans="1:22" ht="12.75">
      <c r="A113" s="89" t="str">
        <f>J105</f>
        <v>Agli</v>
      </c>
      <c r="B113" s="89"/>
      <c r="C113" s="89"/>
      <c r="D113" s="89" t="str">
        <f>J108</f>
        <v>Martina</v>
      </c>
      <c r="E113" s="89"/>
      <c r="F113" s="89"/>
      <c r="G113" s="62">
        <v>2</v>
      </c>
      <c r="H113" s="62">
        <v>1</v>
      </c>
      <c r="I113" s="52">
        <v>3</v>
      </c>
      <c r="J113" s="89" t="s">
        <v>75</v>
      </c>
      <c r="K113" s="89"/>
      <c r="L113" s="89"/>
      <c r="N113" s="25"/>
      <c r="P113" s="91" t="s">
        <v>81</v>
      </c>
      <c r="Q113" t="s">
        <v>80</v>
      </c>
      <c r="V113" s="52"/>
    </row>
    <row r="114" spans="1:22" ht="12.75">
      <c r="A114" s="89" t="str">
        <f>J106</f>
        <v>Armando</v>
      </c>
      <c r="B114" s="89"/>
      <c r="C114" s="89"/>
      <c r="D114" s="89" t="str">
        <f>J107</f>
        <v>Cipolat</v>
      </c>
      <c r="E114" s="89"/>
      <c r="F114" s="89"/>
      <c r="G114" s="62">
        <v>2</v>
      </c>
      <c r="H114" s="62">
        <v>0</v>
      </c>
      <c r="I114" s="52">
        <v>4</v>
      </c>
      <c r="J114" s="89" t="s">
        <v>13</v>
      </c>
      <c r="K114" s="89"/>
      <c r="L114" s="89"/>
      <c r="N114" s="25"/>
      <c r="V114" s="52"/>
    </row>
    <row r="115" spans="7:14" ht="12.75">
      <c r="G115" s="52"/>
      <c r="H115" s="52"/>
      <c r="N115" s="52"/>
    </row>
    <row r="116" spans="7:14" ht="12.75">
      <c r="G116" s="52"/>
      <c r="H116" s="52"/>
      <c r="N116" s="52"/>
    </row>
    <row r="117" spans="1:14" ht="19.5">
      <c r="A117" s="65" t="s">
        <v>48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7"/>
      <c r="N117" s="73" t="s">
        <v>72</v>
      </c>
    </row>
    <row r="118" spans="7:14" ht="12.75">
      <c r="G118" s="52"/>
      <c r="H118" s="52"/>
      <c r="I118" s="58" t="s">
        <v>23</v>
      </c>
      <c r="N118" s="15"/>
    </row>
    <row r="119" spans="1:14" ht="12.75">
      <c r="A119" s="89" t="str">
        <f>J113</f>
        <v>Agli</v>
      </c>
      <c r="B119" s="89"/>
      <c r="C119" s="89"/>
      <c r="D119" s="89" t="str">
        <f>J114</f>
        <v>Armando</v>
      </c>
      <c r="E119" s="89"/>
      <c r="F119" s="89"/>
      <c r="G119" s="62">
        <v>3</v>
      </c>
      <c r="H119" s="62">
        <v>1</v>
      </c>
      <c r="I119" s="52">
        <v>2</v>
      </c>
      <c r="J119" s="89" t="s">
        <v>75</v>
      </c>
      <c r="K119" s="89"/>
      <c r="L119" s="89"/>
      <c r="N119" s="25"/>
    </row>
  </sheetData>
  <sheetProtection/>
  <mergeCells count="82">
    <mergeCell ref="A119:C119"/>
    <mergeCell ref="D119:F119"/>
    <mergeCell ref="J119:L119"/>
    <mergeCell ref="A113:C113"/>
    <mergeCell ref="D113:F113"/>
    <mergeCell ref="J113:L113"/>
    <mergeCell ref="A114:C114"/>
    <mergeCell ref="D114:F114"/>
    <mergeCell ref="J114:L114"/>
    <mergeCell ref="A107:C107"/>
    <mergeCell ref="D107:F107"/>
    <mergeCell ref="J107:L107"/>
    <mergeCell ref="A108:C108"/>
    <mergeCell ref="D108:F108"/>
    <mergeCell ref="J108:L108"/>
    <mergeCell ref="A105:C105"/>
    <mergeCell ref="D105:F105"/>
    <mergeCell ref="J105:L105"/>
    <mergeCell ref="A106:C106"/>
    <mergeCell ref="D106:F106"/>
    <mergeCell ref="J106:L106"/>
    <mergeCell ref="A96:C96"/>
    <mergeCell ref="D96:F96"/>
    <mergeCell ref="J96:L96"/>
    <mergeCell ref="A100:C100"/>
    <mergeCell ref="D100:F100"/>
    <mergeCell ref="J100:L100"/>
    <mergeCell ref="A90:C90"/>
    <mergeCell ref="D90:F90"/>
    <mergeCell ref="J90:L90"/>
    <mergeCell ref="A91:C91"/>
    <mergeCell ref="D91:F91"/>
    <mergeCell ref="J91:L91"/>
    <mergeCell ref="A84:C84"/>
    <mergeCell ref="D84:F84"/>
    <mergeCell ref="J84:L84"/>
    <mergeCell ref="A85:C85"/>
    <mergeCell ref="D85:F85"/>
    <mergeCell ref="J85:L85"/>
    <mergeCell ref="A82:C82"/>
    <mergeCell ref="D82:F82"/>
    <mergeCell ref="J82:L82"/>
    <mergeCell ref="A83:C83"/>
    <mergeCell ref="D83:F83"/>
    <mergeCell ref="J83:L83"/>
    <mergeCell ref="I68:J68"/>
    <mergeCell ref="I69:J69"/>
    <mergeCell ref="I70:J70"/>
    <mergeCell ref="I71:J71"/>
    <mergeCell ref="I72:J72"/>
    <mergeCell ref="I73:J73"/>
    <mergeCell ref="I50:J50"/>
    <mergeCell ref="I51:J51"/>
    <mergeCell ref="I52:J52"/>
    <mergeCell ref="I53:J53"/>
    <mergeCell ref="I54:J54"/>
    <mergeCell ref="D67:E67"/>
    <mergeCell ref="I67:J67"/>
    <mergeCell ref="P33:V33"/>
    <mergeCell ref="I34:J34"/>
    <mergeCell ref="I35:J35"/>
    <mergeCell ref="D48:E48"/>
    <mergeCell ref="I48:J48"/>
    <mergeCell ref="I49:J49"/>
    <mergeCell ref="D29:E29"/>
    <mergeCell ref="I29:J29"/>
    <mergeCell ref="I30:J30"/>
    <mergeCell ref="I31:J31"/>
    <mergeCell ref="I32:J32"/>
    <mergeCell ref="I33:J33"/>
    <mergeCell ref="I13:J13"/>
    <mergeCell ref="I14:J14"/>
    <mergeCell ref="I15:J15"/>
    <mergeCell ref="I16:J16"/>
    <mergeCell ref="P17:V17"/>
    <mergeCell ref="P25:V25"/>
    <mergeCell ref="P1:V1"/>
    <mergeCell ref="P9:V9"/>
    <mergeCell ref="D10:E10"/>
    <mergeCell ref="I10:J10"/>
    <mergeCell ref="I11:J11"/>
    <mergeCell ref="I12:J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2008-12-30T15:50:46Z</dcterms:modified>
  <cp:category/>
  <cp:version/>
  <cp:contentType/>
  <cp:contentStatus/>
</cp:coreProperties>
</file>